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inst." sheetId="1" r:id="rId1"/>
    <sheet name="apeducte,canal" sheetId="2" r:id="rId2"/>
  </sheets>
  <definedNames>
    <definedName name="_xlnm.Print_Titles" localSheetId="0">'inst.'!$6:$7</definedName>
    <definedName name="_xlnm.Print_Area" localSheetId="1">'apeducte,canal'!$A$1:$J$20</definedName>
    <definedName name="_xlnm.Print_Area" localSheetId="0">'inst.'!$A$1:$J$39</definedName>
  </definedNames>
  <calcPr fullCalcOnLoad="1"/>
</workbook>
</file>

<file path=xl/sharedStrings.xml><?xml version="1.0" encoding="utf-8"?>
<sst xmlns="http://schemas.openxmlformats.org/spreadsheetml/2006/main" count="111" uniqueCount="83">
  <si>
    <t>Nr.  d/o</t>
  </si>
  <si>
    <t>DENUMIREA CHELTUIELILOR</t>
  </si>
  <si>
    <t>SUMA total atribuită,lei</t>
  </si>
  <si>
    <t>T O T A L</t>
  </si>
  <si>
    <t>i</t>
  </si>
  <si>
    <t>1.1</t>
  </si>
  <si>
    <t>Denumirea instituţiei, cod organizațional</t>
  </si>
  <si>
    <t>F1-F3</t>
  </si>
  <si>
    <t>P1P2</t>
  </si>
  <si>
    <t>S3S4</t>
  </si>
  <si>
    <t>P3</t>
  </si>
  <si>
    <t>ECO</t>
  </si>
  <si>
    <t>0911</t>
  </si>
  <si>
    <t>00199</t>
  </si>
  <si>
    <t>învățămînt preșcolar</t>
  </si>
  <si>
    <t>300</t>
  </si>
  <si>
    <t>0111</t>
  </si>
  <si>
    <t>0301</t>
  </si>
  <si>
    <t>00005</t>
  </si>
  <si>
    <t>Aparat Executiv</t>
  </si>
  <si>
    <t>337110</t>
  </si>
  <si>
    <t>8802</t>
  </si>
  <si>
    <t>linia bugetara</t>
  </si>
  <si>
    <t>org.2</t>
  </si>
  <si>
    <t>07551</t>
  </si>
  <si>
    <t>07552</t>
  </si>
  <si>
    <t>07553</t>
  </si>
  <si>
    <t>312120</t>
  </si>
  <si>
    <t>0820</t>
  </si>
  <si>
    <t>8502</t>
  </si>
  <si>
    <t>00234</t>
  </si>
  <si>
    <t>1.2</t>
  </si>
  <si>
    <t>1.3</t>
  </si>
  <si>
    <t>2,0</t>
  </si>
  <si>
    <t>3.1</t>
  </si>
  <si>
    <t>5</t>
  </si>
  <si>
    <t>5.1</t>
  </si>
  <si>
    <t>Transport (Infrastructura drumurilor)</t>
  </si>
  <si>
    <t>0451</t>
  </si>
  <si>
    <t>6402</t>
  </si>
  <si>
    <t>00395</t>
  </si>
  <si>
    <t>3</t>
  </si>
  <si>
    <t>Casa de cultura</t>
  </si>
  <si>
    <t xml:space="preserve">Gr.nr.2 ,,Tărăncuța”            </t>
  </si>
  <si>
    <t>Gr.nr.201 ,,Mărțișor”</t>
  </si>
  <si>
    <t>Gr.nr.3               ,,Făt frumos”</t>
  </si>
  <si>
    <t>Aparatul primarului</t>
  </si>
  <si>
    <t>Cultură,sport,tineret,culte și odihnă</t>
  </si>
  <si>
    <t>4</t>
  </si>
  <si>
    <t>2.1</t>
  </si>
  <si>
    <t>4.1</t>
  </si>
  <si>
    <t>4.2</t>
  </si>
  <si>
    <t>4.3</t>
  </si>
  <si>
    <t>4.4</t>
  </si>
  <si>
    <t>4.5</t>
  </si>
  <si>
    <t>4.6</t>
  </si>
  <si>
    <t>6</t>
  </si>
  <si>
    <t>Anexa nr.2</t>
  </si>
  <si>
    <t>4.7</t>
  </si>
  <si>
    <t xml:space="preserve">Alocaţie  la partea de cheltuieli a bugetului  pentru anul 2021  din contul soldului disponibil  format la   01.01.2021  în urma executării exerciţiului bugetar  </t>
  </si>
  <si>
    <t>338110</t>
  </si>
  <si>
    <t>Alocarea mijloacelor financiare pentru finisarea lucrărilor de reparare a unor sectoare de drum din str.Caucazului, M.Sadoveanu și str. Ștefan Vodă din or.Durlești(Costul total a lucrărilor constituie 6759,4mii lei contractate la data de12.06.2020 în baza contractului nr.12-AP)</t>
  </si>
  <si>
    <t>Lucrări de reparație a unor sectoare de drum din stradela Rediul Mare și strada Izvoarelor din or.Durlești ( Suma totală a contractului nr,11-AP din 04.06.2020 -3734,3 mii lei) Soldul pe alocații la sit.31.12.2020 constituie 1595,7 mii lei</t>
  </si>
  <si>
    <t>4.8</t>
  </si>
  <si>
    <t>Alocarea mijloacelor financiare  pentru executarea lucrărilor de reparație a unor sectoare de drum din strada Fățărilor (cu lungimea 670 m)</t>
  </si>
  <si>
    <t>Alocarea financiară pentru îndeplinirea lucrărilor de reparație a unor sectoare de drum din strada V.Lupu (cu lungimea de 877 m)</t>
  </si>
  <si>
    <t>Alocarea mijloacelor financiare pentru reparația capitală a str.Calea Unirii cu lungimea de 0,484 km</t>
  </si>
  <si>
    <t>Executor Contabil-şef adjunct Mîndru Elena__________________</t>
  </si>
  <si>
    <t>Secretar al  consiliului ________________Balan Andrei</t>
  </si>
  <si>
    <t>Elaborat: Contabil șef adjunct Mîndru Elena</t>
  </si>
  <si>
    <t>Secretar al  consiliului ___________________Balan Andrei</t>
  </si>
  <si>
    <t>0921</t>
  </si>
  <si>
    <t>8804</t>
  </si>
  <si>
    <t>00201</t>
  </si>
  <si>
    <t>Alocaţie suplimentară la partea de cheltuieli a bugetului  pentru anul 2021</t>
  </si>
  <si>
    <t>din contul soldului disponibil  format la   01.01.2021  în urma executării exerciţiului bugetar  al anului  2020</t>
  </si>
  <si>
    <t xml:space="preserve">Suplinirea bugetului la partea de cheltuieli, asigurînd astfel  condiții favorabile pentru dezvoltarea și educația copiilor din instituțiile subordonate  </t>
  </si>
  <si>
    <t>Alocarea mijloacelor financiare în scopul finisării lucrărilor de reparație  a unor sectoare de drum din str-la M.Eminescu din or.Durlești (costul total a reperației conform contractului AP nr.15-AP din 20.10.2020 constituie 792,9 mii lei)</t>
  </si>
  <si>
    <t>Pentru lucrări de finisare a reparației a unor sectoare de drum din str.Gh.Asachi, P.Movilă și V.Alexandri din or.Durlești ( costul total a lucrărilor constituie 5096,9 mii lei contractate la data de 10.09.2020 cu nr.14-AP)</t>
  </si>
  <si>
    <t>Alocarea mijloacelor financiare în scopul finanțării lucrărilor de finisare a rerației a unor sectoare de drum din str.Ion Creangă,D.Cantemir, Răzeșilor și G.Muzicescu.Costul total al lucrărilor constituie 7869,8 mii lei(Darea de seamă de atribuire a contractului de AP nr.10-AP din 27.04.2020 )</t>
  </si>
  <si>
    <t>Finanțarea  serviciilor de supraveghere tehnică  contractate în scopul expertizării lucrărilor și investițiilor capitale pentru anul 2021</t>
  </si>
  <si>
    <r>
      <t xml:space="preserve">Anexa nr.1 la decizia consiliului oraşului Durleşti </t>
    </r>
    <r>
      <rPr>
        <b/>
        <i/>
        <sz val="12"/>
        <rFont val="Times New Roman"/>
        <family val="1"/>
      </rPr>
      <t>nr .1.6.1    din _29.01.2021</t>
    </r>
  </si>
  <si>
    <r>
      <t xml:space="preserve">La decizia consiliului oraşului Durleşti </t>
    </r>
    <r>
      <rPr>
        <b/>
        <i/>
        <sz val="12"/>
        <rFont val="Times New Roman"/>
        <family val="1"/>
      </rPr>
      <t>nr 1.6.1    din _29.01. 2021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</si>
</sst>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179" fontId="2" fillId="33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11" borderId="20" xfId="0" applyNumberFormat="1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vertical="center" wrapText="1"/>
    </xf>
    <xf numFmtId="49" fontId="2" fillId="5" borderId="22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/>
    </xf>
    <xf numFmtId="0" fontId="2" fillId="5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79" fontId="2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179" fontId="43" fillId="33" borderId="10" xfId="0" applyNumberFormat="1" applyFont="1" applyFill="1" applyBorder="1" applyAlignment="1">
      <alignment horizontal="center" vertical="center" wrapText="1"/>
    </xf>
    <xf numFmtId="179" fontId="4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top" wrapText="1"/>
    </xf>
    <xf numFmtId="0" fontId="3" fillId="11" borderId="3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8515625" style="4" customWidth="1"/>
    <col min="2" max="2" width="21.57421875" style="4" customWidth="1"/>
    <col min="3" max="3" width="13.140625" style="4" customWidth="1"/>
    <col min="4" max="4" width="7.28125" style="4" customWidth="1"/>
    <col min="5" max="5" width="6.7109375" style="4" customWidth="1"/>
    <col min="6" max="6" width="6.00390625" style="4" customWidth="1"/>
    <col min="7" max="7" width="7.140625" style="4" customWidth="1"/>
    <col min="8" max="8" width="6.00390625" style="4" customWidth="1"/>
    <col min="9" max="9" width="8.8515625" style="4" customWidth="1"/>
    <col min="10" max="10" width="17.28125" style="4" customWidth="1"/>
    <col min="11" max="11" width="14.7109375" style="4" bestFit="1" customWidth="1"/>
    <col min="12" max="12" width="11.140625" style="4" bestFit="1" customWidth="1"/>
    <col min="13" max="13" width="14.421875" style="4" customWidth="1"/>
    <col min="14" max="16384" width="9.140625" style="4" customWidth="1"/>
  </cols>
  <sheetData>
    <row r="1" spans="1:12" ht="13.5" customHeight="1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"/>
      <c r="L1" s="5"/>
    </row>
    <row r="2" spans="1:12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"/>
      <c r="L2" s="5"/>
    </row>
    <row r="3" spans="1:12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"/>
      <c r="L3" s="5"/>
    </row>
    <row r="4" spans="1:12" ht="14.25" customHeight="1">
      <c r="A4" s="5"/>
      <c r="B4" s="5"/>
      <c r="C4" s="4" t="s">
        <v>81</v>
      </c>
      <c r="J4" s="6"/>
      <c r="K4" s="5"/>
      <c r="L4" s="5"/>
    </row>
    <row r="5" spans="1:12" ht="12" customHeight="1">
      <c r="A5" s="72" t="s">
        <v>0</v>
      </c>
      <c r="B5" s="67" t="s">
        <v>1</v>
      </c>
      <c r="C5" s="78" t="s">
        <v>6</v>
      </c>
      <c r="D5" s="69" t="s">
        <v>22</v>
      </c>
      <c r="E5" s="70"/>
      <c r="F5" s="70"/>
      <c r="G5" s="70"/>
      <c r="H5" s="70"/>
      <c r="I5" s="71"/>
      <c r="J5" s="6"/>
      <c r="K5" s="5"/>
      <c r="L5" s="5"/>
    </row>
    <row r="6" spans="1:12" ht="27" customHeight="1">
      <c r="A6" s="72"/>
      <c r="B6" s="68"/>
      <c r="C6" s="78"/>
      <c r="D6" s="26" t="s">
        <v>23</v>
      </c>
      <c r="E6" s="26" t="s">
        <v>7</v>
      </c>
      <c r="F6" s="26" t="s">
        <v>8</v>
      </c>
      <c r="G6" s="26" t="s">
        <v>10</v>
      </c>
      <c r="H6" s="26" t="s">
        <v>9</v>
      </c>
      <c r="I6" s="26" t="s">
        <v>11</v>
      </c>
      <c r="J6" s="26" t="s">
        <v>2</v>
      </c>
      <c r="K6" s="5"/>
      <c r="L6" s="5"/>
    </row>
    <row r="7" spans="1:12" ht="12.75" customHeight="1">
      <c r="A7" s="36">
        <v>1</v>
      </c>
      <c r="B7" s="37">
        <v>1</v>
      </c>
      <c r="C7" s="37">
        <v>2</v>
      </c>
      <c r="D7" s="37"/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5"/>
      <c r="L7" s="5"/>
    </row>
    <row r="8" spans="1:12" ht="18" customHeight="1" thickBot="1">
      <c r="A8" s="1">
        <v>1</v>
      </c>
      <c r="C8" s="73" t="s">
        <v>14</v>
      </c>
      <c r="D8" s="74"/>
      <c r="E8" s="74"/>
      <c r="F8" s="74"/>
      <c r="G8" s="74"/>
      <c r="H8" s="74"/>
      <c r="I8" s="75"/>
      <c r="J8" s="19">
        <f>J9+J21+J26</f>
        <v>848000</v>
      </c>
      <c r="K8" s="5"/>
      <c r="L8" s="5"/>
    </row>
    <row r="9" spans="1:12" ht="16.5" customHeight="1">
      <c r="A9" s="53" t="s">
        <v>5</v>
      </c>
      <c r="B9" s="86" t="s">
        <v>76</v>
      </c>
      <c r="C9" s="57" t="s">
        <v>43</v>
      </c>
      <c r="D9" s="82"/>
      <c r="E9" s="83"/>
      <c r="F9" s="83"/>
      <c r="G9" s="83"/>
      <c r="H9" s="84"/>
      <c r="I9" s="42"/>
      <c r="J9" s="21">
        <f>SUM(J10:J20)</f>
        <v>480000</v>
      </c>
      <c r="K9" s="5"/>
      <c r="L9" s="5"/>
    </row>
    <row r="10" spans="1:12" ht="16.5" customHeight="1">
      <c r="A10" s="54"/>
      <c r="B10" s="87"/>
      <c r="C10" s="58"/>
      <c r="D10" s="53" t="s">
        <v>24</v>
      </c>
      <c r="E10" s="53" t="s">
        <v>12</v>
      </c>
      <c r="F10" s="53" t="s">
        <v>21</v>
      </c>
      <c r="G10" s="53" t="s">
        <v>13</v>
      </c>
      <c r="H10" s="53" t="s">
        <v>15</v>
      </c>
      <c r="I10" s="30">
        <v>311120</v>
      </c>
      <c r="J10" s="35">
        <v>200000</v>
      </c>
      <c r="K10" s="5"/>
      <c r="L10" s="5"/>
    </row>
    <row r="11" spans="1:12" ht="16.5" customHeight="1">
      <c r="A11" s="54"/>
      <c r="B11" s="87"/>
      <c r="C11" s="58"/>
      <c r="D11" s="54"/>
      <c r="E11" s="54"/>
      <c r="F11" s="54"/>
      <c r="G11" s="54"/>
      <c r="H11" s="54"/>
      <c r="I11" s="30">
        <v>312110</v>
      </c>
      <c r="J11" s="35">
        <v>200000</v>
      </c>
      <c r="K11" s="5"/>
      <c r="L11" s="5"/>
    </row>
    <row r="12" spans="1:12" ht="16.5" customHeight="1">
      <c r="A12" s="54"/>
      <c r="B12" s="87"/>
      <c r="C12" s="58"/>
      <c r="D12" s="54"/>
      <c r="E12" s="54"/>
      <c r="F12" s="54"/>
      <c r="G12" s="54"/>
      <c r="H12" s="54"/>
      <c r="I12" s="30">
        <v>336110</v>
      </c>
      <c r="J12" s="35">
        <v>30000</v>
      </c>
      <c r="K12" s="5"/>
      <c r="L12" s="5"/>
    </row>
    <row r="13" spans="1:12" ht="16.5" customHeight="1">
      <c r="A13" s="54"/>
      <c r="B13" s="87"/>
      <c r="C13" s="58"/>
      <c r="D13" s="54"/>
      <c r="E13" s="54"/>
      <c r="F13" s="54"/>
      <c r="G13" s="54"/>
      <c r="H13" s="54"/>
      <c r="I13" s="34" t="s">
        <v>20</v>
      </c>
      <c r="J13" s="12">
        <v>20000</v>
      </c>
      <c r="K13" s="5"/>
      <c r="L13" s="5"/>
    </row>
    <row r="14" spans="1:12" ht="16.5" customHeight="1" thickBot="1">
      <c r="A14" s="54"/>
      <c r="B14" s="87"/>
      <c r="C14" s="58"/>
      <c r="D14" s="54"/>
      <c r="E14" s="54"/>
      <c r="F14" s="54"/>
      <c r="G14" s="54"/>
      <c r="H14" s="54"/>
      <c r="I14" s="34" t="s">
        <v>60</v>
      </c>
      <c r="J14" s="12">
        <v>30000</v>
      </c>
      <c r="K14" s="5"/>
      <c r="L14" s="5"/>
    </row>
    <row r="15" spans="1:12" ht="16.5" customHeight="1" hidden="1">
      <c r="A15" s="54"/>
      <c r="B15" s="87"/>
      <c r="C15" s="58"/>
      <c r="D15" s="54"/>
      <c r="E15" s="54"/>
      <c r="F15" s="54"/>
      <c r="G15" s="54"/>
      <c r="H15" s="54"/>
      <c r="I15" s="34"/>
      <c r="J15" s="12"/>
      <c r="K15" s="5"/>
      <c r="L15" s="5"/>
    </row>
    <row r="16" spans="1:12" ht="16.5" customHeight="1" hidden="1">
      <c r="A16" s="54"/>
      <c r="B16" s="87"/>
      <c r="C16" s="58"/>
      <c r="D16" s="54"/>
      <c r="E16" s="56"/>
      <c r="F16" s="56"/>
      <c r="G16" s="56"/>
      <c r="H16" s="56"/>
      <c r="I16" s="34"/>
      <c r="J16" s="12"/>
      <c r="K16" s="5"/>
      <c r="L16" s="5"/>
    </row>
    <row r="17" spans="1:12" ht="16.5" customHeight="1" hidden="1">
      <c r="A17" s="54"/>
      <c r="B17" s="87"/>
      <c r="C17" s="58"/>
      <c r="D17" s="54"/>
      <c r="E17" s="53"/>
      <c r="F17" s="53"/>
      <c r="G17" s="53"/>
      <c r="H17" s="53"/>
      <c r="I17" s="11"/>
      <c r="J17" s="18"/>
      <c r="K17" s="5"/>
      <c r="L17" s="5"/>
    </row>
    <row r="18" spans="1:12" ht="16.5" customHeight="1" hidden="1">
      <c r="A18" s="54"/>
      <c r="B18" s="87"/>
      <c r="C18" s="58"/>
      <c r="D18" s="54"/>
      <c r="E18" s="54"/>
      <c r="F18" s="54"/>
      <c r="G18" s="54"/>
      <c r="H18" s="54"/>
      <c r="I18" s="17"/>
      <c r="J18" s="18"/>
      <c r="K18" s="5"/>
      <c r="L18" s="5"/>
    </row>
    <row r="19" spans="1:12" ht="16.5" customHeight="1" hidden="1">
      <c r="A19" s="54"/>
      <c r="B19" s="87"/>
      <c r="C19" s="58"/>
      <c r="D19" s="54"/>
      <c r="E19" s="54"/>
      <c r="F19" s="54"/>
      <c r="G19" s="54"/>
      <c r="H19" s="54"/>
      <c r="I19" s="17"/>
      <c r="J19" s="18"/>
      <c r="K19" s="5"/>
      <c r="L19" s="5"/>
    </row>
    <row r="20" spans="1:12" ht="16.5" customHeight="1" hidden="1" thickBot="1">
      <c r="A20" s="56"/>
      <c r="B20" s="87"/>
      <c r="C20" s="85"/>
      <c r="D20" s="66"/>
      <c r="E20" s="66"/>
      <c r="F20" s="66"/>
      <c r="G20" s="66"/>
      <c r="H20" s="66"/>
      <c r="I20" s="13"/>
      <c r="J20" s="14"/>
      <c r="K20" s="5"/>
      <c r="L20" s="5"/>
    </row>
    <row r="21" spans="1:12" ht="16.5" customHeight="1">
      <c r="A21" s="53" t="s">
        <v>31</v>
      </c>
      <c r="B21" s="87"/>
      <c r="C21" s="57" t="s">
        <v>44</v>
      </c>
      <c r="D21" s="55" t="s">
        <v>25</v>
      </c>
      <c r="E21" s="55" t="s">
        <v>12</v>
      </c>
      <c r="F21" s="55" t="s">
        <v>21</v>
      </c>
      <c r="G21" s="55" t="s">
        <v>13</v>
      </c>
      <c r="H21" s="55" t="s">
        <v>15</v>
      </c>
      <c r="I21" s="41"/>
      <c r="J21" s="22">
        <f>SUM(J22:J25)</f>
        <v>350000</v>
      </c>
      <c r="K21" s="5"/>
      <c r="L21" s="5"/>
    </row>
    <row r="22" spans="1:12" ht="18" customHeight="1">
      <c r="A22" s="54"/>
      <c r="B22" s="87"/>
      <c r="C22" s="58"/>
      <c r="D22" s="54"/>
      <c r="E22" s="54"/>
      <c r="F22" s="54"/>
      <c r="G22" s="54"/>
      <c r="H22" s="54"/>
      <c r="I22" s="30">
        <v>311120</v>
      </c>
      <c r="J22" s="35">
        <v>250000</v>
      </c>
      <c r="K22" s="5"/>
      <c r="L22" s="5"/>
    </row>
    <row r="23" spans="1:12" ht="18" customHeight="1">
      <c r="A23" s="54"/>
      <c r="B23" s="87"/>
      <c r="C23" s="58"/>
      <c r="D23" s="54"/>
      <c r="E23" s="54"/>
      <c r="F23" s="54"/>
      <c r="G23" s="54"/>
      <c r="H23" s="54"/>
      <c r="I23" s="30">
        <v>336110</v>
      </c>
      <c r="J23" s="35">
        <v>30000</v>
      </c>
      <c r="K23" s="5"/>
      <c r="L23" s="5"/>
    </row>
    <row r="24" spans="1:12" ht="18" customHeight="1">
      <c r="A24" s="54"/>
      <c r="B24" s="87"/>
      <c r="C24" s="58"/>
      <c r="D24" s="54"/>
      <c r="E24" s="54"/>
      <c r="F24" s="54"/>
      <c r="G24" s="54"/>
      <c r="H24" s="54"/>
      <c r="I24" s="30">
        <v>337110</v>
      </c>
      <c r="J24" s="35">
        <v>20000</v>
      </c>
      <c r="K24" s="5"/>
      <c r="L24" s="5"/>
    </row>
    <row r="25" spans="1:12" ht="18" customHeight="1" thickBot="1">
      <c r="A25" s="54"/>
      <c r="B25" s="87"/>
      <c r="C25" s="58"/>
      <c r="D25" s="54"/>
      <c r="E25" s="54"/>
      <c r="F25" s="54"/>
      <c r="G25" s="54"/>
      <c r="H25" s="54"/>
      <c r="I25" s="11" t="s">
        <v>60</v>
      </c>
      <c r="J25" s="12">
        <v>50000</v>
      </c>
      <c r="K25" s="5"/>
      <c r="L25" s="5"/>
    </row>
    <row r="26" spans="1:12" ht="15" customHeight="1">
      <c r="A26" s="53" t="s">
        <v>32</v>
      </c>
      <c r="B26" s="87"/>
      <c r="C26" s="57" t="s">
        <v>45</v>
      </c>
      <c r="D26" s="55" t="s">
        <v>26</v>
      </c>
      <c r="E26" s="55" t="s">
        <v>12</v>
      </c>
      <c r="F26" s="55" t="s">
        <v>21</v>
      </c>
      <c r="G26" s="55" t="s">
        <v>13</v>
      </c>
      <c r="H26" s="55" t="s">
        <v>15</v>
      </c>
      <c r="I26" s="40"/>
      <c r="J26" s="21">
        <f>SUM(J27:J29)</f>
        <v>18000</v>
      </c>
      <c r="K26" s="5"/>
      <c r="L26" s="5"/>
    </row>
    <row r="27" spans="1:12" ht="15" customHeight="1">
      <c r="A27" s="54"/>
      <c r="B27" s="87"/>
      <c r="C27" s="58"/>
      <c r="D27" s="54"/>
      <c r="E27" s="54"/>
      <c r="F27" s="54"/>
      <c r="G27" s="54"/>
      <c r="H27" s="54"/>
      <c r="I27" s="30">
        <v>336110</v>
      </c>
      <c r="J27" s="35">
        <v>3000</v>
      </c>
      <c r="K27" s="5"/>
      <c r="L27" s="5"/>
    </row>
    <row r="28" spans="1:12" ht="15" customHeight="1">
      <c r="A28" s="54"/>
      <c r="B28" s="87"/>
      <c r="C28" s="58"/>
      <c r="D28" s="54"/>
      <c r="E28" s="54"/>
      <c r="F28" s="54"/>
      <c r="G28" s="54"/>
      <c r="H28" s="54"/>
      <c r="I28" s="30">
        <v>337110</v>
      </c>
      <c r="J28" s="35">
        <v>5000</v>
      </c>
      <c r="K28" s="5"/>
      <c r="L28" s="5"/>
    </row>
    <row r="29" spans="1:12" ht="15" customHeight="1">
      <c r="A29" s="54"/>
      <c r="B29" s="87"/>
      <c r="C29" s="58"/>
      <c r="D29" s="54"/>
      <c r="E29" s="56"/>
      <c r="F29" s="56"/>
      <c r="G29" s="56"/>
      <c r="H29" s="56"/>
      <c r="I29" s="30">
        <v>338110</v>
      </c>
      <c r="J29" s="35">
        <v>10000</v>
      </c>
      <c r="K29" s="5"/>
      <c r="L29" s="5"/>
    </row>
    <row r="30" spans="1:12" ht="15" customHeight="1">
      <c r="A30" s="1" t="s">
        <v>33</v>
      </c>
      <c r="B30" s="87"/>
      <c r="C30" s="61" t="s">
        <v>19</v>
      </c>
      <c r="D30" s="62"/>
      <c r="E30" s="62"/>
      <c r="F30" s="62"/>
      <c r="G30" s="62"/>
      <c r="H30" s="63"/>
      <c r="I30" s="38"/>
      <c r="J30" s="20">
        <f>SUM(J31:J31)</f>
        <v>153252</v>
      </c>
      <c r="K30" s="5"/>
      <c r="L30" s="5"/>
    </row>
    <row r="31" spans="1:12" ht="15" customHeight="1">
      <c r="A31" s="16" t="s">
        <v>49</v>
      </c>
      <c r="B31" s="87"/>
      <c r="C31" s="47" t="s">
        <v>46</v>
      </c>
      <c r="D31" s="46">
        <v>11183</v>
      </c>
      <c r="E31" s="16" t="s">
        <v>16</v>
      </c>
      <c r="F31" s="16" t="s">
        <v>17</v>
      </c>
      <c r="G31" s="16" t="s">
        <v>18</v>
      </c>
      <c r="H31" s="16" t="s">
        <v>15</v>
      </c>
      <c r="I31" s="30">
        <v>211310</v>
      </c>
      <c r="J31" s="28">
        <v>153252</v>
      </c>
      <c r="K31" s="5"/>
      <c r="L31" s="5"/>
    </row>
    <row r="32" spans="1:12" ht="15" customHeight="1">
      <c r="A32" s="1" t="s">
        <v>41</v>
      </c>
      <c r="B32" s="87"/>
      <c r="C32" s="61" t="s">
        <v>19</v>
      </c>
      <c r="D32" s="62"/>
      <c r="E32" s="62"/>
      <c r="F32" s="62"/>
      <c r="G32" s="62"/>
      <c r="H32" s="63"/>
      <c r="I32" s="38"/>
      <c r="J32" s="20">
        <f>SUM(J33:J33)</f>
        <v>25000</v>
      </c>
      <c r="K32" s="5"/>
      <c r="L32" s="5"/>
    </row>
    <row r="33" spans="1:12" ht="15" customHeight="1">
      <c r="A33" s="16" t="s">
        <v>34</v>
      </c>
      <c r="B33" s="87"/>
      <c r="C33" s="47" t="s">
        <v>46</v>
      </c>
      <c r="D33" s="46">
        <v>11183</v>
      </c>
      <c r="E33" s="16" t="s">
        <v>71</v>
      </c>
      <c r="F33" s="16" t="s">
        <v>72</v>
      </c>
      <c r="G33" s="16" t="s">
        <v>73</v>
      </c>
      <c r="H33" s="16" t="s">
        <v>15</v>
      </c>
      <c r="I33" s="30">
        <v>312120</v>
      </c>
      <c r="J33" s="28">
        <v>25000</v>
      </c>
      <c r="K33" s="5"/>
      <c r="L33" s="5"/>
    </row>
    <row r="34" spans="1:12" ht="18" customHeight="1">
      <c r="A34" s="10" t="s">
        <v>35</v>
      </c>
      <c r="B34" s="87"/>
      <c r="C34" s="88" t="s">
        <v>47</v>
      </c>
      <c r="D34" s="89"/>
      <c r="E34" s="89"/>
      <c r="F34" s="89"/>
      <c r="G34" s="89"/>
      <c r="H34" s="89"/>
      <c r="I34" s="39"/>
      <c r="J34" s="20">
        <f>SUM(J35:J36)</f>
        <v>1715000</v>
      </c>
      <c r="K34" s="5"/>
      <c r="L34" s="5"/>
    </row>
    <row r="35" spans="1:12" ht="15.75" customHeight="1">
      <c r="A35" s="53" t="s">
        <v>36</v>
      </c>
      <c r="B35" s="87"/>
      <c r="C35" s="64" t="s">
        <v>42</v>
      </c>
      <c r="D35" s="59">
        <v>7559</v>
      </c>
      <c r="E35" s="53" t="s">
        <v>28</v>
      </c>
      <c r="F35" s="53" t="s">
        <v>29</v>
      </c>
      <c r="G35" s="53" t="s">
        <v>30</v>
      </c>
      <c r="H35" s="53" t="s">
        <v>15</v>
      </c>
      <c r="I35" s="30">
        <v>311120</v>
      </c>
      <c r="J35" s="33">
        <v>1700000</v>
      </c>
      <c r="K35" s="5"/>
      <c r="L35" s="5"/>
    </row>
    <row r="36" spans="1:12" ht="15.75" customHeight="1">
      <c r="A36" s="54"/>
      <c r="B36" s="87"/>
      <c r="C36" s="65"/>
      <c r="D36" s="60"/>
      <c r="E36" s="54"/>
      <c r="F36" s="54"/>
      <c r="G36" s="54"/>
      <c r="H36" s="54"/>
      <c r="I36" s="30">
        <v>314110</v>
      </c>
      <c r="J36" s="33">
        <v>15000</v>
      </c>
      <c r="K36" s="5"/>
      <c r="L36" s="5"/>
    </row>
    <row r="37" spans="1:13" ht="20.25" customHeight="1">
      <c r="A37" s="1"/>
      <c r="B37" s="24" t="s">
        <v>3</v>
      </c>
      <c r="C37" s="79"/>
      <c r="D37" s="80"/>
      <c r="E37" s="80"/>
      <c r="F37" s="80"/>
      <c r="G37" s="80"/>
      <c r="H37" s="80"/>
      <c r="I37" s="81"/>
      <c r="J37" s="25">
        <f>J8+J30+J32+J34</f>
        <v>2741252</v>
      </c>
      <c r="K37" s="5"/>
      <c r="L37" s="5"/>
      <c r="M37" s="4">
        <f>3888064.18+274144.6</f>
        <v>4162208.7800000003</v>
      </c>
    </row>
    <row r="38" spans="1:12" ht="21.75" customHeight="1">
      <c r="A38" s="76" t="s">
        <v>69</v>
      </c>
      <c r="B38" s="76"/>
      <c r="C38" s="76"/>
      <c r="D38" s="77"/>
      <c r="E38" s="77"/>
      <c r="F38" s="77"/>
      <c r="K38" s="5"/>
      <c r="L38" s="5"/>
    </row>
    <row r="39" spans="1:12" ht="19.5" customHeight="1">
      <c r="A39" s="51" t="s">
        <v>70</v>
      </c>
      <c r="B39" s="51"/>
      <c r="C39" s="51"/>
      <c r="D39" s="51"/>
      <c r="E39" s="51"/>
      <c r="F39" s="51"/>
      <c r="G39" s="51"/>
      <c r="H39" s="51"/>
      <c r="I39" s="51"/>
      <c r="J39" s="45"/>
      <c r="K39" s="5"/>
      <c r="L39" s="5"/>
    </row>
    <row r="40" spans="1:12" ht="19.5" customHeight="1">
      <c r="A40" s="5"/>
      <c r="B40" s="5"/>
      <c r="C40" s="9"/>
      <c r="D40" s="9"/>
      <c r="E40" s="9"/>
      <c r="F40" s="9"/>
      <c r="G40" s="9"/>
      <c r="H40" s="9"/>
      <c r="I40" s="9"/>
      <c r="K40" s="5"/>
      <c r="L40" s="5"/>
    </row>
    <row r="41" spans="1:12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.75">
      <c r="A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170" ht="15.75">
      <c r="C170" s="4" t="s">
        <v>4</v>
      </c>
    </row>
  </sheetData>
  <sheetProtection/>
  <mergeCells count="46">
    <mergeCell ref="C30:H30"/>
    <mergeCell ref="H26:H29"/>
    <mergeCell ref="D26:D29"/>
    <mergeCell ref="F21:F25"/>
    <mergeCell ref="H10:H16"/>
    <mergeCell ref="D10:D20"/>
    <mergeCell ref="A5:A6"/>
    <mergeCell ref="C8:I8"/>
    <mergeCell ref="F10:F16"/>
    <mergeCell ref="A9:A20"/>
    <mergeCell ref="A38:F38"/>
    <mergeCell ref="C5:C6"/>
    <mergeCell ref="C37:I37"/>
    <mergeCell ref="G26:G29"/>
    <mergeCell ref="C26:C29"/>
    <mergeCell ref="F26:F29"/>
    <mergeCell ref="E17:E20"/>
    <mergeCell ref="E10:E16"/>
    <mergeCell ref="G10:G16"/>
    <mergeCell ref="B5:B6"/>
    <mergeCell ref="F17:F20"/>
    <mergeCell ref="D5:I5"/>
    <mergeCell ref="G17:G20"/>
    <mergeCell ref="H17:H20"/>
    <mergeCell ref="D9:H9"/>
    <mergeCell ref="C9:C20"/>
    <mergeCell ref="A26:A29"/>
    <mergeCell ref="D35:D36"/>
    <mergeCell ref="E35:E36"/>
    <mergeCell ref="F35:F36"/>
    <mergeCell ref="G35:G36"/>
    <mergeCell ref="C32:H32"/>
    <mergeCell ref="H35:H36"/>
    <mergeCell ref="C35:C36"/>
    <mergeCell ref="B9:B36"/>
    <mergeCell ref="C34:H34"/>
    <mergeCell ref="A39:I39"/>
    <mergeCell ref="A1:J3"/>
    <mergeCell ref="A35:A36"/>
    <mergeCell ref="A21:A25"/>
    <mergeCell ref="G21:G25"/>
    <mergeCell ref="H21:H25"/>
    <mergeCell ref="E26:E29"/>
    <mergeCell ref="C21:C25"/>
    <mergeCell ref="D21:D25"/>
    <mergeCell ref="E21:E25"/>
  </mergeCells>
  <printOptions/>
  <pageMargins left="0.2362204724409449" right="0.2362204724409449" top="0.3937007874015748" bottom="0.1968503937007874" header="0.275590551181102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SheetLayoutView="100" zoomScalePageLayoutView="0" workbookViewId="0" topLeftCell="B1">
      <selection activeCell="C4" sqref="C4"/>
    </sheetView>
  </sheetViews>
  <sheetFormatPr defaultColWidth="9.140625" defaultRowHeight="12.75"/>
  <cols>
    <col min="1" max="1" width="5.8515625" style="4" customWidth="1"/>
    <col min="2" max="2" width="124.57421875" style="4" customWidth="1"/>
    <col min="3" max="3" width="12.140625" style="4" customWidth="1"/>
    <col min="4" max="4" width="7.28125" style="4" customWidth="1"/>
    <col min="5" max="5" width="6.7109375" style="4" customWidth="1"/>
    <col min="6" max="6" width="6.00390625" style="4" customWidth="1"/>
    <col min="7" max="7" width="7.140625" style="4" customWidth="1"/>
    <col min="8" max="8" width="6.00390625" style="4" customWidth="1"/>
    <col min="9" max="9" width="8.8515625" style="4" customWidth="1"/>
    <col min="10" max="10" width="18.28125" style="4" customWidth="1"/>
    <col min="11" max="11" width="14.7109375" style="4" bestFit="1" customWidth="1"/>
    <col min="12" max="12" width="11.140625" style="4" bestFit="1" customWidth="1"/>
    <col min="13" max="13" width="14.421875" style="4" customWidth="1"/>
    <col min="14" max="16384" width="9.140625" style="4" customWidth="1"/>
  </cols>
  <sheetData>
    <row r="1" spans="2:12" ht="19.5" customHeight="1">
      <c r="B1" s="90" t="s">
        <v>74</v>
      </c>
      <c r="C1" s="90"/>
      <c r="D1" s="90"/>
      <c r="E1" s="90"/>
      <c r="F1" s="90"/>
      <c r="G1" s="90"/>
      <c r="H1" s="90"/>
      <c r="I1" s="90"/>
      <c r="J1" s="90"/>
      <c r="K1" s="5"/>
      <c r="L1" s="5"/>
    </row>
    <row r="2" spans="1:12" ht="20.25" customHeight="1">
      <c r="A2" s="5"/>
      <c r="B2" s="90" t="s">
        <v>75</v>
      </c>
      <c r="C2" s="90"/>
      <c r="D2" s="90"/>
      <c r="E2" s="90"/>
      <c r="F2" s="90"/>
      <c r="G2" s="90"/>
      <c r="H2" s="90"/>
      <c r="I2" s="90"/>
      <c r="J2" s="90"/>
      <c r="K2" s="5"/>
      <c r="L2" s="5"/>
    </row>
    <row r="3" spans="1:12" ht="13.5" customHeight="1">
      <c r="A3" s="5"/>
      <c r="B3" s="91"/>
      <c r="C3" s="91"/>
      <c r="D3" s="91"/>
      <c r="E3" s="91"/>
      <c r="F3" s="5"/>
      <c r="G3" s="5"/>
      <c r="H3" s="5"/>
      <c r="J3" s="15" t="s">
        <v>57</v>
      </c>
      <c r="K3" s="5"/>
      <c r="L3" s="5"/>
    </row>
    <row r="4" spans="1:12" ht="14.25" customHeight="1">
      <c r="A4" s="5"/>
      <c r="B4" s="5"/>
      <c r="C4" s="4" t="s">
        <v>82</v>
      </c>
      <c r="J4" s="6"/>
      <c r="K4" s="5"/>
      <c r="L4" s="5"/>
    </row>
    <row r="5" spans="1:12" ht="18.75" customHeight="1">
      <c r="A5" s="72" t="s">
        <v>0</v>
      </c>
      <c r="B5" s="67" t="s">
        <v>1</v>
      </c>
      <c r="C5" s="78" t="s">
        <v>6</v>
      </c>
      <c r="D5" s="69" t="s">
        <v>22</v>
      </c>
      <c r="E5" s="70"/>
      <c r="F5" s="70"/>
      <c r="G5" s="70"/>
      <c r="H5" s="70"/>
      <c r="I5" s="71"/>
      <c r="J5" s="6"/>
      <c r="K5" s="5"/>
      <c r="L5" s="5"/>
    </row>
    <row r="6" spans="1:12" ht="35.25" customHeight="1">
      <c r="A6" s="72"/>
      <c r="B6" s="68"/>
      <c r="C6" s="78"/>
      <c r="D6" s="26" t="s">
        <v>23</v>
      </c>
      <c r="E6" s="26" t="s">
        <v>7</v>
      </c>
      <c r="F6" s="26" t="s">
        <v>8</v>
      </c>
      <c r="G6" s="26" t="s">
        <v>10</v>
      </c>
      <c r="H6" s="26" t="s">
        <v>9</v>
      </c>
      <c r="I6" s="26" t="s">
        <v>11</v>
      </c>
      <c r="J6" s="26" t="s">
        <v>2</v>
      </c>
      <c r="K6" s="5"/>
      <c r="L6" s="5"/>
    </row>
    <row r="7" spans="1:12" ht="21.75" customHeight="1">
      <c r="A7" s="7">
        <v>1</v>
      </c>
      <c r="B7" s="3">
        <v>1</v>
      </c>
      <c r="C7" s="3">
        <v>2</v>
      </c>
      <c r="D7" s="3"/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5"/>
      <c r="L7" s="5"/>
    </row>
    <row r="8" spans="1:19" ht="35.25" customHeight="1">
      <c r="A8" s="16" t="s">
        <v>48</v>
      </c>
      <c r="B8" s="23" t="s">
        <v>37</v>
      </c>
      <c r="C8" s="60"/>
      <c r="D8" s="60"/>
      <c r="E8" s="94"/>
      <c r="F8" s="95"/>
      <c r="G8" s="95"/>
      <c r="H8" s="95"/>
      <c r="I8" s="96"/>
      <c r="J8" s="29">
        <f>SUM(J9:J17)</f>
        <v>10725159</v>
      </c>
      <c r="K8" s="5"/>
      <c r="L8" s="5"/>
      <c r="P8" s="5"/>
      <c r="Q8" s="5"/>
      <c r="R8" s="5"/>
      <c r="S8" s="5"/>
    </row>
    <row r="9" spans="1:19" ht="51.75" customHeight="1">
      <c r="A9" s="16" t="s">
        <v>50</v>
      </c>
      <c r="B9" s="3" t="s">
        <v>79</v>
      </c>
      <c r="C9" s="60"/>
      <c r="D9" s="60"/>
      <c r="E9" s="92" t="s">
        <v>38</v>
      </c>
      <c r="F9" s="92" t="s">
        <v>39</v>
      </c>
      <c r="G9" s="92" t="s">
        <v>40</v>
      </c>
      <c r="H9" s="92" t="s">
        <v>15</v>
      </c>
      <c r="I9" s="92" t="s">
        <v>27</v>
      </c>
      <c r="J9" s="48">
        <v>9250</v>
      </c>
      <c r="K9" s="5"/>
      <c r="L9" s="5"/>
      <c r="P9" s="5"/>
      <c r="Q9" s="5"/>
      <c r="R9" s="5"/>
      <c r="S9" s="5"/>
    </row>
    <row r="10" spans="1:19" ht="52.5" customHeight="1">
      <c r="A10" s="16" t="s">
        <v>51</v>
      </c>
      <c r="B10" s="27" t="s">
        <v>78</v>
      </c>
      <c r="C10" s="60"/>
      <c r="D10" s="60"/>
      <c r="E10" s="92"/>
      <c r="F10" s="92"/>
      <c r="G10" s="92"/>
      <c r="H10" s="92"/>
      <c r="I10" s="92"/>
      <c r="J10" s="49">
        <v>927260</v>
      </c>
      <c r="K10" s="5"/>
      <c r="L10" s="5"/>
      <c r="P10" s="5"/>
      <c r="Q10" s="5"/>
      <c r="R10" s="5"/>
      <c r="S10" s="5"/>
    </row>
    <row r="11" spans="1:19" ht="57" customHeight="1">
      <c r="A11" s="16" t="s">
        <v>52</v>
      </c>
      <c r="B11" s="3" t="s">
        <v>77</v>
      </c>
      <c r="C11" s="60"/>
      <c r="D11" s="60"/>
      <c r="E11" s="92"/>
      <c r="F11" s="92"/>
      <c r="G11" s="92"/>
      <c r="H11" s="92"/>
      <c r="I11" s="92"/>
      <c r="J11" s="49">
        <v>777220</v>
      </c>
      <c r="K11" s="5"/>
      <c r="L11" s="5"/>
      <c r="P11" s="5"/>
      <c r="Q11" s="5"/>
      <c r="R11" s="5"/>
      <c r="S11" s="5"/>
    </row>
    <row r="12" spans="1:19" ht="60" customHeight="1">
      <c r="A12" s="16" t="s">
        <v>53</v>
      </c>
      <c r="B12" s="27" t="s">
        <v>61</v>
      </c>
      <c r="C12" s="60"/>
      <c r="D12" s="60"/>
      <c r="E12" s="92"/>
      <c r="F12" s="92"/>
      <c r="G12" s="92"/>
      <c r="H12" s="92"/>
      <c r="I12" s="92"/>
      <c r="J12" s="49">
        <v>651900</v>
      </c>
      <c r="K12" s="5"/>
      <c r="L12" s="5"/>
      <c r="P12" s="5"/>
      <c r="Q12" s="5"/>
      <c r="R12" s="5"/>
      <c r="S12" s="5"/>
    </row>
    <row r="13" spans="1:19" ht="46.5" customHeight="1">
      <c r="A13" s="16" t="s">
        <v>54</v>
      </c>
      <c r="B13" s="27" t="s">
        <v>62</v>
      </c>
      <c r="C13" s="60"/>
      <c r="D13" s="60"/>
      <c r="E13" s="92"/>
      <c r="F13" s="92"/>
      <c r="G13" s="92"/>
      <c r="H13" s="92"/>
      <c r="I13" s="92"/>
      <c r="J13" s="50">
        <v>1595729</v>
      </c>
      <c r="K13" s="5"/>
      <c r="L13" s="5"/>
      <c r="P13" s="5"/>
      <c r="Q13" s="5"/>
      <c r="R13" s="5"/>
      <c r="S13" s="5"/>
    </row>
    <row r="14" spans="1:19" ht="37.5" customHeight="1">
      <c r="A14" s="16" t="s">
        <v>55</v>
      </c>
      <c r="B14" s="3" t="s">
        <v>65</v>
      </c>
      <c r="C14" s="60"/>
      <c r="D14" s="60"/>
      <c r="E14" s="92"/>
      <c r="F14" s="92"/>
      <c r="G14" s="92"/>
      <c r="H14" s="92"/>
      <c r="I14" s="92"/>
      <c r="J14" s="44">
        <v>3000000</v>
      </c>
      <c r="K14" s="5"/>
      <c r="L14" s="5"/>
      <c r="P14" s="5"/>
      <c r="Q14" s="5"/>
      <c r="R14" s="5"/>
      <c r="S14" s="5"/>
    </row>
    <row r="15" spans="1:19" ht="36.75" customHeight="1">
      <c r="A15" s="16"/>
      <c r="B15" s="3" t="s">
        <v>66</v>
      </c>
      <c r="C15" s="43"/>
      <c r="D15" s="60"/>
      <c r="E15" s="93"/>
      <c r="F15" s="93"/>
      <c r="G15" s="93"/>
      <c r="H15" s="93"/>
      <c r="I15" s="93"/>
      <c r="J15" s="44">
        <v>1963800</v>
      </c>
      <c r="K15" s="5"/>
      <c r="L15" s="5"/>
      <c r="P15" s="5"/>
      <c r="Q15" s="5"/>
      <c r="R15" s="5"/>
      <c r="S15" s="5"/>
    </row>
    <row r="16" spans="1:19" ht="37.5" customHeight="1">
      <c r="A16" s="16" t="s">
        <v>58</v>
      </c>
      <c r="B16" s="3" t="s">
        <v>64</v>
      </c>
      <c r="C16" s="43"/>
      <c r="D16" s="60"/>
      <c r="E16" s="93"/>
      <c r="F16" s="93"/>
      <c r="G16" s="93"/>
      <c r="H16" s="93"/>
      <c r="I16" s="93"/>
      <c r="J16" s="44">
        <v>1600000</v>
      </c>
      <c r="K16" s="5"/>
      <c r="L16" s="5"/>
      <c r="P16" s="5"/>
      <c r="Q16" s="5"/>
      <c r="R16" s="5"/>
      <c r="S16" s="5"/>
    </row>
    <row r="17" spans="1:19" ht="34.5" customHeight="1">
      <c r="A17" s="16" t="s">
        <v>63</v>
      </c>
      <c r="B17" s="31" t="s">
        <v>80</v>
      </c>
      <c r="C17" s="43"/>
      <c r="D17" s="60"/>
      <c r="E17" s="93"/>
      <c r="F17" s="93"/>
      <c r="G17" s="93"/>
      <c r="H17" s="93"/>
      <c r="I17" s="93"/>
      <c r="J17" s="44">
        <v>200000</v>
      </c>
      <c r="K17" s="5"/>
      <c r="L17" s="5"/>
      <c r="P17" s="5"/>
      <c r="Q17" s="5"/>
      <c r="R17" s="5"/>
      <c r="S17" s="5"/>
    </row>
    <row r="18" spans="1:13" ht="24.75" customHeight="1">
      <c r="A18" s="1" t="s">
        <v>56</v>
      </c>
      <c r="B18" s="24" t="s">
        <v>3</v>
      </c>
      <c r="C18" s="2"/>
      <c r="D18" s="2"/>
      <c r="E18" s="2"/>
      <c r="F18" s="2"/>
      <c r="G18" s="2"/>
      <c r="H18" s="2"/>
      <c r="I18" s="2"/>
      <c r="J18" s="25">
        <f>J8</f>
        <v>10725159</v>
      </c>
      <c r="K18" s="5"/>
      <c r="L18" s="5"/>
      <c r="M18" s="4">
        <f>13191188.02+2768326.97</f>
        <v>15959514.99</v>
      </c>
    </row>
    <row r="19" spans="1:13" ht="12.75" customHeight="1">
      <c r="A19" s="5"/>
      <c r="B19" s="8"/>
      <c r="K19" s="5"/>
      <c r="L19" s="5"/>
      <c r="M19" s="32">
        <f>'inst.'!J37+'apeducte,canal'!J18</f>
        <v>13466411</v>
      </c>
    </row>
    <row r="20" spans="1:13" ht="19.5" customHeight="1">
      <c r="A20" s="5"/>
      <c r="B20" s="8" t="s">
        <v>67</v>
      </c>
      <c r="C20" s="51" t="s">
        <v>68</v>
      </c>
      <c r="D20" s="51"/>
      <c r="E20" s="51"/>
      <c r="F20" s="51"/>
      <c r="G20" s="51"/>
      <c r="H20" s="51"/>
      <c r="I20" s="51"/>
      <c r="J20" s="51"/>
      <c r="K20" s="5"/>
      <c r="L20" s="5"/>
      <c r="M20" s="32">
        <f>M18-M19</f>
        <v>2493103.99</v>
      </c>
    </row>
    <row r="21" spans="1:12" ht="19.5" customHeight="1">
      <c r="A21" s="5"/>
      <c r="B21" s="5"/>
      <c r="C21" s="9"/>
      <c r="D21" s="9"/>
      <c r="E21" s="9"/>
      <c r="F21" s="9"/>
      <c r="G21" s="9"/>
      <c r="H21" s="9"/>
      <c r="I21" s="9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151" ht="15.75">
      <c r="C151" s="4" t="s">
        <v>4</v>
      </c>
    </row>
  </sheetData>
  <sheetProtection/>
  <mergeCells count="16">
    <mergeCell ref="I9:I17"/>
    <mergeCell ref="E8:I8"/>
    <mergeCell ref="E9:E17"/>
    <mergeCell ref="F9:F17"/>
    <mergeCell ref="G9:G17"/>
    <mergeCell ref="H9:H17"/>
    <mergeCell ref="C20:J20"/>
    <mergeCell ref="B1:J1"/>
    <mergeCell ref="B2:J2"/>
    <mergeCell ref="B3:E3"/>
    <mergeCell ref="A5:A6"/>
    <mergeCell ref="B5:B6"/>
    <mergeCell ref="C5:C6"/>
    <mergeCell ref="D5:I5"/>
    <mergeCell ref="D8:D17"/>
    <mergeCell ref="C8:C14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67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primaria</cp:lastModifiedBy>
  <cp:lastPrinted>2021-01-26T07:55:11Z</cp:lastPrinted>
  <dcterms:created xsi:type="dcterms:W3CDTF">1996-10-08T23:32:33Z</dcterms:created>
  <dcterms:modified xsi:type="dcterms:W3CDTF">2021-01-26T13:32:08Z</dcterms:modified>
  <cp:category/>
  <cp:version/>
  <cp:contentType/>
  <cp:contentStatus/>
</cp:coreProperties>
</file>