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1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1">'2'!$10:$10</definedName>
    <definedName name="_xlnm.Print_Area" localSheetId="0">'1'!$A$1:$E$79</definedName>
    <definedName name="_xlnm.Print_Area" localSheetId="1">'2'!$A$1:$H$54</definedName>
    <definedName name="_xlnm.Print_Area" localSheetId="2">'3'!$A$1:$E$21</definedName>
    <definedName name="_xlnm.Print_Area" localSheetId="3">'4'!$A$1:$C$64</definedName>
    <definedName name="_xlnm.Print_Area" localSheetId="4">'5'!$A$1:$F$50</definedName>
    <definedName name="_xlnm.Print_Area" localSheetId="5">'6'!$A$1:$G$81</definedName>
  </definedNames>
  <calcPr fullCalcOnLoad="1"/>
</workbook>
</file>

<file path=xl/sharedStrings.xml><?xml version="1.0" encoding="utf-8"?>
<sst xmlns="http://schemas.openxmlformats.org/spreadsheetml/2006/main" count="445" uniqueCount="312">
  <si>
    <t>TOTAL</t>
  </si>
  <si>
    <t>03</t>
  </si>
  <si>
    <t>Taxa pentru amenajarea teritoriului</t>
  </si>
  <si>
    <t>Taxa pentru parcare</t>
  </si>
  <si>
    <t>08</t>
  </si>
  <si>
    <t>Taxa pentru dispozitive publicitare</t>
  </si>
  <si>
    <t>Nr.d/o</t>
  </si>
  <si>
    <t>Denumirea posturilor</t>
  </si>
  <si>
    <t>Conducător muzical</t>
  </si>
  <si>
    <t>Logoped</t>
  </si>
  <si>
    <t>Psiholog</t>
  </si>
  <si>
    <t>Ajutor de educator</t>
  </si>
  <si>
    <t>Dădacă infermieră</t>
  </si>
  <si>
    <t xml:space="preserve">Bucătar </t>
  </si>
  <si>
    <t>Bucătar auxiliar</t>
  </si>
  <si>
    <t>Muncitor pentru deservirea clădirii</t>
  </si>
  <si>
    <t>Magaziner</t>
  </si>
  <si>
    <t xml:space="preserve">Îngrijitor pentru încăperile de producţie </t>
  </si>
  <si>
    <t>Paznic</t>
  </si>
  <si>
    <t xml:space="preserve">Spălătoreasă </t>
  </si>
  <si>
    <t>Cusătoreasă-lingereasă</t>
  </si>
  <si>
    <t>Grădinar</t>
  </si>
  <si>
    <t>Măturător</t>
  </si>
  <si>
    <t>Fochist</t>
  </si>
  <si>
    <t>Total  unităţi</t>
  </si>
  <si>
    <t>Funcţia</t>
  </si>
  <si>
    <t>Primar</t>
  </si>
  <si>
    <t>Viceprimar</t>
  </si>
  <si>
    <t>Contabil</t>
  </si>
  <si>
    <t>Total</t>
  </si>
  <si>
    <t>Contabil-şef</t>
  </si>
  <si>
    <t>Director</t>
  </si>
  <si>
    <t>Conducător  artistic</t>
  </si>
  <si>
    <t>Acompaniator</t>
  </si>
  <si>
    <t>Arhirect</t>
  </si>
  <si>
    <t>Coreograf</t>
  </si>
  <si>
    <t>Acompaniator pentru ansamblu de dans</t>
  </si>
  <si>
    <t>Conducător auto</t>
  </si>
  <si>
    <t>Lucrător tehnic</t>
  </si>
  <si>
    <t>Intendent</t>
  </si>
  <si>
    <t>Bibliotecar</t>
  </si>
  <si>
    <t>Operator cazangerii  pe consum de gaze naturale</t>
  </si>
  <si>
    <t>DENUMIREA INDICATORULUI</t>
  </si>
  <si>
    <t>I. Venituri, total</t>
  </si>
  <si>
    <t>1. Venituri proprii</t>
  </si>
  <si>
    <t>4. Transferuri</t>
  </si>
  <si>
    <t>II. Cheltuieli - total</t>
  </si>
  <si>
    <t>Nr. d/o</t>
  </si>
  <si>
    <t>Secretar al consiliului</t>
  </si>
  <si>
    <t>Secretar al conducătorului</t>
  </si>
  <si>
    <t>Secretar al comisiei administrative</t>
  </si>
  <si>
    <t>Asistent medical</t>
  </si>
  <si>
    <t>Educator</t>
  </si>
  <si>
    <t>Spălător veselă</t>
  </si>
  <si>
    <t>Arhivar</t>
  </si>
  <si>
    <t xml:space="preserve">Elaborat, </t>
  </si>
  <si>
    <t>Inginer pentru deservirea utilajului</t>
  </si>
  <si>
    <t>mii lei</t>
  </si>
  <si>
    <t>COD ECONOMIC</t>
  </si>
  <si>
    <t>Arenda terenurilor cu destinaţie agricolă încasată în bugetul local de nivelul I</t>
  </si>
  <si>
    <t>Arenda terenurilor cu altă destinaţie decît cea agricolă încasată în bugetul local de nivelul I</t>
  </si>
  <si>
    <t>Plata pentru locațiunea bunurilor patrimoniului public încasată în bugetul local de nivelul I</t>
  </si>
  <si>
    <t>Impozitul funciar pe păşuni şi fîneţe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</si>
  <si>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</si>
  <si>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</si>
  <si>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Impozitul pe bunurile imobiliare achitat de către persoanele fizice – cetăţeni din valoarea estimată (de piaţă) a bunurilor imobiliare</t>
  </si>
  <si>
    <t>Impozit privat încasat în bugetul local de nivelul I</t>
  </si>
  <si>
    <t>Taxa pentru unitățile comerciale și/sau de prestări servicii</t>
  </si>
  <si>
    <t>Taxa pentru patenta de întreprinzinzător</t>
  </si>
  <si>
    <t>Taxa pentru apă</t>
  </si>
  <si>
    <t>Plata pentru certificatele de urbanism şi autorizările de construire sau desfiinţare în bugetul local de nivelul I</t>
  </si>
  <si>
    <t>Alte venituri încasate în bugetele locale de nivelul I</t>
  </si>
  <si>
    <t>Impozit pe venitul reţinut din salariu</t>
  </si>
  <si>
    <t>75</t>
  </si>
  <si>
    <t>113150</t>
  </si>
  <si>
    <t>113210</t>
  </si>
  <si>
    <t>113230</t>
  </si>
  <si>
    <t>113240</t>
  </si>
  <si>
    <t>113313</t>
  </si>
  <si>
    <t>114412</t>
  </si>
  <si>
    <t>114415</t>
  </si>
  <si>
    <t>114416</t>
  </si>
  <si>
    <t>114418</t>
  </si>
  <si>
    <t>114522</t>
  </si>
  <si>
    <t>114611</t>
  </si>
  <si>
    <t>142215</t>
  </si>
  <si>
    <t>145142</t>
  </si>
  <si>
    <t>111110</t>
  </si>
  <si>
    <t>142310</t>
  </si>
  <si>
    <t>Şef de gospodărie</t>
  </si>
  <si>
    <t>Educator dezvoltare fizică</t>
  </si>
  <si>
    <t>Muncitor pentru deservirea utilajului electric</t>
  </si>
  <si>
    <t>Muncitor pentru deservirea utilajului de apă</t>
  </si>
  <si>
    <t>Secretar-dactilograf</t>
  </si>
  <si>
    <t>Hamal</t>
  </si>
  <si>
    <t>Educator arta plastică</t>
  </si>
  <si>
    <t>Metodist sport</t>
  </si>
  <si>
    <t>Anexa nr. 1</t>
  </si>
  <si>
    <t>Anexa nr. 2</t>
  </si>
  <si>
    <t>Anexa nr. 4</t>
  </si>
  <si>
    <t xml:space="preserve"> -</t>
  </si>
  <si>
    <t>Contabil-şef                                                      Larisa Vitiuc</t>
  </si>
  <si>
    <t>Amenzi și sancțiuni contravenționale încasate în bugetul local de nivelul I</t>
  </si>
  <si>
    <t>143130</t>
  </si>
  <si>
    <t>Taxa de organizare a licitațiilor și loteriilor pe teritoriul UAT</t>
  </si>
  <si>
    <t>Taxe locale</t>
  </si>
  <si>
    <t>Informativ:</t>
  </si>
  <si>
    <t>Descriere</t>
  </si>
  <si>
    <t>Grupa principală</t>
  </si>
  <si>
    <t>Servicii de stat cu destinație generală</t>
  </si>
  <si>
    <t>01</t>
  </si>
  <si>
    <t>Autorități legislative și executive</t>
  </si>
  <si>
    <t>Alte servicii de stat cu destinație generală (F.R.)</t>
  </si>
  <si>
    <t>04</t>
  </si>
  <si>
    <t>Servicii în domeniul economiei</t>
  </si>
  <si>
    <t>Gospodăria de locuințe și gospodăria serviciilor comunale</t>
  </si>
  <si>
    <t>06</t>
  </si>
  <si>
    <t>Dezvoltare comunală și amenajare</t>
  </si>
  <si>
    <t>Cultură, sport, tineret, culte și odihnă</t>
  </si>
  <si>
    <t>Servicii de sport și cultură fizică</t>
  </si>
  <si>
    <t>Servicii pentru tineret</t>
  </si>
  <si>
    <t>Servicii în domeniul culturii, inclusiv:</t>
  </si>
  <si>
    <t>Activitatea caselor de cultură</t>
  </si>
  <si>
    <t>Servicii de bibliotecă</t>
  </si>
  <si>
    <t>Învățământ</t>
  </si>
  <si>
    <t>09</t>
  </si>
  <si>
    <t>Educație timpurie</t>
  </si>
  <si>
    <t>Protecție socială</t>
  </si>
  <si>
    <t>10</t>
  </si>
  <si>
    <t>Protecție în caz de incapacitate de muncă</t>
  </si>
  <si>
    <t>Deficit/excedent</t>
  </si>
  <si>
    <t>Surse de finanţare a deficitului</t>
  </si>
  <si>
    <t xml:space="preserve"> --</t>
  </si>
  <si>
    <t>SECRETAR AL CONSILIULUI</t>
  </si>
  <si>
    <t>Servicii afiliate învățământului (contabilitatea centralizată)</t>
  </si>
  <si>
    <t>2. Defalcări de la impozitele și taxele de stat</t>
  </si>
  <si>
    <t>Transferuri curente primite cu destinaţie generală  între instituțiile bugetului de stat și instituțiile bugetelor locale de nivelul I</t>
  </si>
  <si>
    <t>Resurse atrase</t>
  </si>
  <si>
    <t>informativ: din resurse atrase</t>
  </si>
  <si>
    <t>3. Resurse colectate de autorități/instituţii</t>
  </si>
  <si>
    <t>Sinteza indicatorilor generali și sursele de finanțare</t>
  </si>
  <si>
    <t xml:space="preserve">Codul </t>
  </si>
  <si>
    <t>Suma                                           (mii lei)</t>
  </si>
  <si>
    <t xml:space="preserve">grupă principală </t>
  </si>
  <si>
    <t>grupă</t>
  </si>
  <si>
    <t>subgrupă</t>
  </si>
  <si>
    <t>program</t>
  </si>
  <si>
    <t>subprogram</t>
  </si>
  <si>
    <t>articolu      lui*</t>
  </si>
  <si>
    <t xml:space="preserve"> Cheltuieli, total</t>
  </si>
  <si>
    <t xml:space="preserve">  </t>
  </si>
  <si>
    <t xml:space="preserve">   </t>
  </si>
  <si>
    <t xml:space="preserve"> Servicii de stat cu destinație generală</t>
  </si>
  <si>
    <t>Resurse, total</t>
  </si>
  <si>
    <t>Resurse generale</t>
  </si>
  <si>
    <t>Resurse colectate de autorități/instituții bugetare</t>
  </si>
  <si>
    <t>Programul „Exercitarea guvernării”</t>
  </si>
  <si>
    <t>1</t>
  </si>
  <si>
    <t>2</t>
  </si>
  <si>
    <t>Programul „Gestionarea fondurilor de rezervă și de intervenție”</t>
  </si>
  <si>
    <t>6</t>
  </si>
  <si>
    <t>9</t>
  </si>
  <si>
    <t>02</t>
  </si>
  <si>
    <t>3</t>
  </si>
  <si>
    <t>0</t>
  </si>
  <si>
    <t>Programul „Sport”</t>
  </si>
  <si>
    <t>Programul „Tineret”</t>
  </si>
  <si>
    <t xml:space="preserve">Învățământul </t>
  </si>
  <si>
    <t>Programul „Educație timpurie”</t>
  </si>
  <si>
    <t>Protecția socială</t>
  </si>
  <si>
    <t xml:space="preserve">Programul „Asistența socială a persoanelor cu necesități speciale” </t>
  </si>
  <si>
    <t xml:space="preserve">Resursele și cheltuielile  bugetului or.Durlești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</si>
  <si>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conform clasificației funcționale și pe programe                </t>
  </si>
  <si>
    <t>86</t>
  </si>
  <si>
    <t xml:space="preserve">Programul „Dezvoltarea culturii” </t>
  </si>
  <si>
    <t>85</t>
  </si>
  <si>
    <t xml:space="preserve">Programul „Servicii de bibliotecă” </t>
  </si>
  <si>
    <t>Cheltuieli, total</t>
  </si>
  <si>
    <t>Numărul de unități</t>
  </si>
  <si>
    <t>Asistent social</t>
  </si>
  <si>
    <t>Paznic - măturător</t>
  </si>
  <si>
    <t>Bucătar-şef</t>
  </si>
  <si>
    <t>Responsabil Protecție civilă</t>
  </si>
  <si>
    <t>191211</t>
  </si>
  <si>
    <t>191231</t>
  </si>
  <si>
    <t>114413</t>
  </si>
  <si>
    <t>114414</t>
  </si>
  <si>
    <t>Taxa pentru prestarea serviciilor de transport</t>
  </si>
  <si>
    <t>Taxa de plasare a publicității</t>
  </si>
  <si>
    <t>Taxa de înregistrare a asociațiilor obștești</t>
  </si>
  <si>
    <t>5</t>
  </si>
  <si>
    <t>Transferuri curente primite cu destinaţie specială între instituțiile bugetului de stat și instituțiile bugetelor locale de nivelul I,pentru învățămîntul preșcolar, , secundar-general, special și complementar(extrașcolar)</t>
  </si>
  <si>
    <t xml:space="preserve">Suma,                     mii lei </t>
  </si>
  <si>
    <t>114411</t>
  </si>
  <si>
    <t>Taxa de piata</t>
  </si>
  <si>
    <t>grupa                /subgrupa</t>
  </si>
  <si>
    <t>2.0</t>
  </si>
  <si>
    <t>5.1</t>
  </si>
  <si>
    <t>Dezvoltarea transporturilor</t>
  </si>
  <si>
    <t>1.2</t>
  </si>
  <si>
    <t>1.1</t>
  </si>
  <si>
    <t>64</t>
  </si>
  <si>
    <t>Șef- adjunct pentru gospodărie</t>
  </si>
  <si>
    <t>Educator-metodist</t>
  </si>
  <si>
    <t>Șef  al  instituției(grădiniței)</t>
  </si>
  <si>
    <t>Consilier  al primarului or.Durlești</t>
  </si>
  <si>
    <t>Transport (Infrastructura drumurilor)</t>
  </si>
  <si>
    <t>-</t>
  </si>
  <si>
    <t xml:space="preserve">la decizia Consiliului </t>
  </si>
  <si>
    <t xml:space="preserve">la Decizia Consiliului </t>
  </si>
  <si>
    <t>Impozit pe venitul persoanelor fizice ce desfășoară  activități independente în domeniul comerțului</t>
  </si>
  <si>
    <t>111124</t>
  </si>
  <si>
    <t>191239</t>
  </si>
  <si>
    <t>Alte Transferuri curente primite cu destinaţie generală pentru  bugetelor locale de nivelul I,</t>
  </si>
  <si>
    <t>Servicii  generale, economice și comerciale</t>
  </si>
  <si>
    <t>Sarcină calculată ținînd cont de prevederile Legislației în vigoare</t>
  </si>
  <si>
    <t>se include pentru fiecare instituție 1,0 unitate</t>
  </si>
  <si>
    <t>pentru una grupă ( 20 copii în grupă) una funcție</t>
  </si>
  <si>
    <t>instituit prin  la decizia CLD</t>
  </si>
  <si>
    <t>La 2 grupe de grădiniță se atribuie 0,25 unitate (dacă instiuția dispune de sală sportivă cu echipament sportiv)</t>
  </si>
  <si>
    <t>pentru fiecare grupă - 2 educatori</t>
  </si>
  <si>
    <t>pentru una grupă de grădiniță - 1,25 unitate)</t>
  </si>
  <si>
    <t>pentru una grupă creșă - 1,5 unitate</t>
  </si>
  <si>
    <t>de la 10 la 18 grupe - 1,0 unitate</t>
  </si>
  <si>
    <t>una unitate pe instituție, (la un număr de peste 400 copii se mai permite una unitate de bucătar)</t>
  </si>
  <si>
    <t>se stabilește 1,0 post pentru fiecare 450,0 m2</t>
  </si>
  <si>
    <t>de la 7 - 18 grupe se stabilește un post  de secretar -dactilograf;</t>
  </si>
  <si>
    <t xml:space="preserve">pentru fiecare instituție se stabilesc cîte 3,0 posturi </t>
  </si>
  <si>
    <t xml:space="preserve"> pînă la 5 grupe - 0,5 post; de la 7 gr.și mai mult - 1,0 post</t>
  </si>
  <si>
    <t>dacă se dispune de teren cu plantații decorative  de la 1500,0m.p. Se include 1,0 unitate;</t>
  </si>
  <si>
    <t>1,0  post pentru 1 000,0 m.p.</t>
  </si>
  <si>
    <t>pentru  încălzire centrală independentă - 1,0 post pe schimb;</t>
  </si>
  <si>
    <t xml:space="preserve">Portar (ușier) </t>
  </si>
  <si>
    <t>În scopul resp.instrucțiunii privind ocrotirea vieții și sănătății copiilor, pentru fiecare instituție se stabilește 1,0 post</t>
  </si>
  <si>
    <t>Contabil șef, Larisa Vitiuc  ____________________</t>
  </si>
  <si>
    <t>Copii cu TL și comunicare: Gr.nr.2 - 50 copii: Gr,nr.201 cu TL și comunicare 53 copii și CES - 7,0 copii ( se formează grupe logopedice cu 20 copii per grupă și  în cazul în care instituția e dotată cu cabinet special amenajat</t>
  </si>
  <si>
    <t>temei la calcularea posturilor servește Ordinul Ministerului Educației  nr.542/108 din 21.08.1999</t>
  </si>
  <si>
    <r>
      <t xml:space="preserve">spații de încăperi de  producție: </t>
    </r>
    <r>
      <rPr>
        <b/>
        <i/>
        <sz val="11"/>
        <rFont val="Times New Roman"/>
        <family val="1"/>
      </rPr>
      <t>gr.2</t>
    </r>
    <r>
      <rPr>
        <i/>
        <sz val="11"/>
        <rFont val="Times New Roman"/>
        <family val="1"/>
      </rPr>
      <t xml:space="preserve"> - 1166,0 m.p.; gr. </t>
    </r>
    <r>
      <rPr>
        <b/>
        <i/>
        <sz val="11"/>
        <rFont val="Times New Roman"/>
        <family val="1"/>
      </rPr>
      <t>Nr.201</t>
    </r>
    <r>
      <rPr>
        <i/>
        <sz val="11"/>
        <rFont val="Times New Roman"/>
        <family val="1"/>
      </rPr>
      <t xml:space="preserve"> - 1 018,0 m.p.; </t>
    </r>
    <r>
      <rPr>
        <b/>
        <i/>
        <sz val="11"/>
        <rFont val="Times New Roman"/>
        <family val="1"/>
      </rPr>
      <t>gr.nr.3</t>
    </r>
    <r>
      <rPr>
        <i/>
        <sz val="11"/>
        <rFont val="Times New Roman"/>
        <family val="1"/>
      </rPr>
      <t xml:space="preserve"> - 160,0m.p.</t>
    </r>
  </si>
  <si>
    <r>
      <t>teritoriu (teren) aferent edificiului,(conform datelor cadastrale)  :</t>
    </r>
    <r>
      <rPr>
        <b/>
        <i/>
        <sz val="11"/>
        <rFont val="Times New Roman"/>
        <family val="1"/>
      </rPr>
      <t xml:space="preserve"> gr.2 -</t>
    </r>
    <r>
      <rPr>
        <i/>
        <sz val="11"/>
        <rFont val="Times New Roman"/>
        <family val="1"/>
      </rPr>
      <t xml:space="preserve">  1. 6383 ha , din care ocupat de construcție  - 3 797,0m.p.; suprafața terenului deridicat -5 329,0 m.p.;  </t>
    </r>
    <r>
      <rPr>
        <b/>
        <i/>
        <sz val="11"/>
        <rFont val="Times New Roman"/>
        <family val="1"/>
      </rPr>
      <t xml:space="preserve">gr. Nr.201 - </t>
    </r>
    <r>
      <rPr>
        <i/>
        <sz val="11"/>
        <rFont val="Times New Roman"/>
        <family val="1"/>
      </rPr>
      <t xml:space="preserve"> 1.2068 ha , din care ocupat de construcție  - 2 718,2 m.p și 117,6.; suprafața terenului deridicat -3 200,0 m.p.; </t>
    </r>
    <r>
      <rPr>
        <b/>
        <i/>
        <sz val="11"/>
        <rFont val="Times New Roman"/>
        <family val="1"/>
      </rPr>
      <t>gr.nr.3</t>
    </r>
    <r>
      <rPr>
        <i/>
        <sz val="11"/>
        <rFont val="Times New Roman"/>
        <family val="1"/>
      </rPr>
      <t xml:space="preserve"> -3 355,0 m.p.din care ocupat de construcție  - 427,6m.p ; suprafața terenului deridicat -1 000,0 m.p</t>
    </r>
  </si>
  <si>
    <t>teritoriu (teren) cu vegetație decorativă: gr.2 -3500,0 m.p.;  gr.201 -1680,0m.p.</t>
  </si>
  <si>
    <t>Statele de personal constituie plafonul maximal</t>
  </si>
  <si>
    <t>modificată prin decizia CLD nr.2.3.2 din 03.04.2018</t>
  </si>
  <si>
    <t>la 4-6 grupe   0,5 unitate ; la 7-18 grupe  1,0 unitate</t>
  </si>
  <si>
    <t>de la 1 pînă la 3 grupe - 0,5 unități; de la 10 pînă la 18 grupe - 2,0 unități</t>
  </si>
  <si>
    <t>de la 1 la 3 grupe - 0,5 unitate; de la 12 la 18 grupe - 2,0 unități;</t>
  </si>
  <si>
    <t>pentru 3 grupe - 0,75 unitate; de la 4 la 18 grupe - 1,0 unitate;</t>
  </si>
  <si>
    <t>pentru 3 grupe - 0,75 unitate; de la11 la 18 grupe - 2,0 unități</t>
  </si>
  <si>
    <t>de la 1 la 3 grupe - 0,5 unitate;    de la 4 la 18 grupe  - 1,0 unitate</t>
  </si>
  <si>
    <t>de la 3 la 5 grupe - 0,5 unitate;    de la 13 la 20 grupe - 1,5 unități;</t>
  </si>
  <si>
    <t>de la 1 la 3 grupe -  0,5 unitate ;de la 12-15 grupe -2 unități    de la 16-20 grupe  -2,5 unități</t>
  </si>
  <si>
    <t>pentru 1 grupă de creșă se stabilește 0,25 unitate;  pentru 2 grupe de grădiniță   - 0,25 unitate</t>
  </si>
  <si>
    <t>NOTĂ:</t>
  </si>
  <si>
    <t>pentru  1-3 grupe se  prevede 0,5 unitate; pentru   12-18 grupe - se  prevede 1,5 unitate (la un număr de peste 400 copii -suplimentar 0,5 unitate)</t>
  </si>
  <si>
    <t>Anexa nr.5</t>
  </si>
  <si>
    <t>NORMELE  FINANCIARE</t>
  </si>
  <si>
    <t xml:space="preserve"> prognozate pentru alimentaţia unui copil / zi</t>
  </si>
  <si>
    <t>din instituţiile de învăţământ  de educație timpurie</t>
  </si>
  <si>
    <t>lei</t>
  </si>
  <si>
    <t>Norma financiară din contul:</t>
  </si>
  <si>
    <t>Total general</t>
  </si>
  <si>
    <t xml:space="preserve">transferurilor de la bugetul de stat,  </t>
  </si>
  <si>
    <r>
      <t xml:space="preserve">resurselor colectate de autorități/ instituții bugetare </t>
    </r>
    <r>
      <rPr>
        <b/>
        <i/>
        <sz val="12"/>
        <rFont val="Times New Roman"/>
        <family val="1"/>
      </rPr>
      <t xml:space="preserve"> </t>
    </r>
  </si>
  <si>
    <t>A</t>
  </si>
  <si>
    <t>3=1+2</t>
  </si>
  <si>
    <t>1. Grădiniţe</t>
  </si>
  <si>
    <t>- creșe, grădinițe, pentru copii în vârstă de până la 3 ani</t>
  </si>
  <si>
    <t>12-24 ore</t>
  </si>
  <si>
    <t>- creșe, grădinițe, pentru copii în vârstă de până la 7 ani</t>
  </si>
  <si>
    <t xml:space="preserve">                                 Anexa nr.  3                                        la decizia Consiliului local  al or.Durlești
nr. ____ din ______ 2018</t>
  </si>
  <si>
    <t>Îngrijitor de încăperi</t>
  </si>
  <si>
    <t>a</t>
  </si>
  <si>
    <t>b</t>
  </si>
  <si>
    <t>c</t>
  </si>
  <si>
    <t>Specialist, inclusiv</t>
  </si>
  <si>
    <t>specialiști principali</t>
  </si>
  <si>
    <t>specialiști superiori</t>
  </si>
  <si>
    <t>specialiști</t>
  </si>
  <si>
    <t>Specialist -coordonator pentru atragerea Investițiilor străine</t>
  </si>
  <si>
    <t>Alte tipuri de cheltuieli</t>
  </si>
  <si>
    <t>Instituția preșcolară, Grădinița -creșă  Nr.201 ”Mărțișor”, cu 470 copii , în 10 grupe, din care  2 grupe de creșă</t>
  </si>
  <si>
    <t>Instituția preșcolară, Grădinița -creșă  Nr.3 ”Țărăncuța”, cu 75 copii , în 3 grupe, din care 1 grupe de creșă</t>
  </si>
  <si>
    <t>Instituția preșcolară, Grădinița -creșă  Nr.2 ”Țărăncuța”, cu 455 copii , în 16 grupe, din care  2 grupe de creșă</t>
  </si>
  <si>
    <t>Statele de funcții                                                                                                                                                                                                    ale personalului din instituția Contabilitatea Centralizată or.Durlești, pentru anul  2020</t>
  </si>
  <si>
    <t>Operator- introducere, validareșI prelucrare  date</t>
  </si>
  <si>
    <t>Statele de funcții                                                                                                                                                                                                    ale personalului Serviciului de Asistență Socială Comunitară din or.Durlești, pentru anul  2020</t>
  </si>
  <si>
    <t>Grădiniţa nr.2                          copii - 455          grupe -16                 (incl.  gr. creșă - 2)</t>
  </si>
  <si>
    <t>Grădiniţa nr.201                  copii - 470                           grupe -13                (incl.  gr.creșă - 2)</t>
  </si>
  <si>
    <t>Grădiniţa nr.3                  copii - 75            grupe-3                           (incl. gr. creșă - 1)</t>
  </si>
  <si>
    <t>SECRETAR AL CONSILIULUI                                                          Liubovi Popa</t>
  </si>
  <si>
    <t>Guvernul Republicii Moldova HOTĂRĂŞTE:
1. Hotărîrea  Guvernului  Republicii Moldova nr. 198 din 16  aprilie 1993  "Cu  privire  la  protecţia  copiilor  şi  familiilor  socialmente vulnerabile"  (Monitor,  1993,  nr. 4, art. 119) se  modifică  după  cum urmează:
punctul 5 se expune în următoarea redacţie:
"5. Se stabileşte, începînd cu 1 ianuarie 1999:    
a) taxa de întreţinere  a copiilor în instituţiile preşcolare şi  în şcolile  de  tip  internat în mărime de 50 la sută din  costul  real  al hranei pentru fiecare zi frecventată în luna precedentă;
b) organelor  administraţiei  publice  locale,  întreprinderilor  şi organizaţiilor,  care  au  în  subordinea  lor  instituţii  de  educaţie preşcolară  şi şcoli-internat, li se acordă dreptul de a scuti  integral sau parţial de plata pentru întreţinerea copiilor din familiile cu mulţi copii  şi socialmente vulnerabile, precum şi, în caz de necesitate, de a stabili  o  altă  taxă  de întreţinere, dar nu mai  mică  decît  mărimea prevăzută în subpunctul a) al prezentului punct;
c) Ministerul  Educaţiei şi Ştiinţei, în comun cu Ministerul Muncii, Protecţiei  Sociale  şi Familiei, Ministerul Economiei şi Reformelor  şi Ministerul  Finanţelor,  va  elabora  în timp de o  lună  şi  va  aproba condiţiile  şi  modul de scutire integrală sau parţială de plata  pentru întreţinere  în instituţiile preşcolare şi în şcolile de tip internat  a copiilor din familiile cu mulţi copii şi cele socialmente vulnerabile";
se abrogă alineatele unu şi doi din punctul 6.
2. Se abrogă  de la 1 ianuarie 1999 Hotărîrea Guvernului  Republicii Moldova  nr.  237  din 30 aprilie 1996  "Privind  modificarea  Hotărîrii Guvernului Republicii Moldova nr. 198 din 16 aprilie 1993".</t>
  </si>
  <si>
    <t>Statele de funcții                                                                                                                                                                                                    ale personalului din instituția Căminul Cultural or.Durlești, pentru anul  2020</t>
  </si>
  <si>
    <t>Statele de funcții                                                                                                                                                                                                    ale personalului angajat în scopul prestării muncii temporare, în aparatul primarului pentru anul  2020</t>
  </si>
  <si>
    <t>Măturători</t>
  </si>
  <si>
    <t>Tractorist</t>
  </si>
  <si>
    <t>Maistru</t>
  </si>
  <si>
    <t>Total unități</t>
  </si>
  <si>
    <t>Statele de funcții   ale personalului angajat în scopul prestării muncii temporare, în Aparatul Primarului                                                                                         ( Regia Autosalubritate Durlești) pentru anul  2020</t>
  </si>
  <si>
    <t>Statele de funcții                                                                                                                                                                                                    ale personalului instituției Filiala nr.34 a bibliotecii municipale, Durlești  pentru anul  2020</t>
  </si>
  <si>
    <t>ale bugetului or. Durlești   pentru  anul 2021</t>
  </si>
  <si>
    <t>113161</t>
  </si>
  <si>
    <t>113171</t>
  </si>
  <si>
    <t>Balan Andrei</t>
  </si>
  <si>
    <t>pe anul 2021</t>
  </si>
  <si>
    <t>Statele de funcții                                                                                                                                                                                                    ale funcționarilor publici și persoanelor cu funcții complexe din cadrul                                                                                                         Aparatului Primarului or.Durlești, pentru anul  2021</t>
  </si>
  <si>
    <t xml:space="preserve">SECRETAR AL CONSILIULUI                                                          Balan Andrei </t>
  </si>
  <si>
    <t>Impozitul funciar al persoanelor juridice și fizice înregistrate în calitate de întreprinzător</t>
  </si>
  <si>
    <t>Impozitul funciar al persoanelor fizice-cetățeni</t>
  </si>
  <si>
    <t>Statele de funcții   ale lucrătorilor din cadrul Instituţiilor preşcolare din or. Durleşti,pentru anul 2021</t>
  </si>
  <si>
    <t>Secretarul Consiliului                                  Balan Andrei</t>
  </si>
  <si>
    <t>Contabil-şef  adjunct                                                    Mîndru Elena</t>
  </si>
  <si>
    <r>
      <t>Nr. 6.1</t>
    </r>
    <r>
      <rPr>
        <u val="single"/>
        <sz val="10"/>
        <color indexed="8"/>
        <rFont val="Times New Roman"/>
        <family val="1"/>
      </rPr>
      <t xml:space="preserve"> din  "22"12   2020</t>
    </r>
  </si>
  <si>
    <t>Nr. 6.1 din  "22"12   2020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</si>
</sst>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_р_._-;_-@_-"/>
    <numFmt numFmtId="197" formatCode="0.0%"/>
    <numFmt numFmtId="198" formatCode="0.0"/>
    <numFmt numFmtId="199" formatCode="#,##0.0"/>
    <numFmt numFmtId="200" formatCode="0.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  <numFmt numFmtId="210" formatCode="0000"/>
    <numFmt numFmtId="211" formatCode="[$-FC19]d\ mmmm\ yyyy\ &quot;г.&quot;"/>
  </numFmts>
  <fonts count="8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98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 indent="2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3" fillId="0" borderId="10" xfId="0" applyFont="1" applyBorder="1" applyAlignment="1">
      <alignment/>
    </xf>
    <xf numFmtId="49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wrapText="1"/>
    </xf>
    <xf numFmtId="49" fontId="75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indent="1"/>
    </xf>
    <xf numFmtId="198" fontId="3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49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/>
    </xf>
    <xf numFmtId="0" fontId="75" fillId="0" borderId="10" xfId="0" applyFont="1" applyBorder="1" applyAlignment="1">
      <alignment horizontal="left" wrapText="1"/>
    </xf>
    <xf numFmtId="0" fontId="73" fillId="0" borderId="0" xfId="0" applyFont="1" applyBorder="1" applyAlignment="1">
      <alignment horizontal="right"/>
    </xf>
    <xf numFmtId="0" fontId="74" fillId="0" borderId="0" xfId="0" applyFont="1" applyAlignment="1">
      <alignment horizontal="right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indent="3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7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9" fontId="78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vertical="center" wrapText="1" indent="1"/>
    </xf>
    <xf numFmtId="0" fontId="73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 indent="2"/>
    </xf>
    <xf numFmtId="0" fontId="78" fillId="0" borderId="10" xfId="0" applyFont="1" applyBorder="1" applyAlignment="1">
      <alignment/>
    </xf>
    <xf numFmtId="49" fontId="78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 indent="1"/>
    </xf>
    <xf numFmtId="0" fontId="75" fillId="0" borderId="10" xfId="0" applyFont="1" applyBorder="1" applyAlignment="1">
      <alignment horizontal="left" vertical="center" wrapText="1" indent="3"/>
    </xf>
    <xf numFmtId="199" fontId="73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99" fontId="80" fillId="0" borderId="10" xfId="0" applyNumberFormat="1" applyFont="1" applyBorder="1" applyAlignment="1">
      <alignment/>
    </xf>
    <xf numFmtId="0" fontId="73" fillId="0" borderId="0" xfId="0" applyFont="1" applyBorder="1" applyAlignment="1">
      <alignment vertical="top" wrapText="1"/>
    </xf>
    <xf numFmtId="49" fontId="73" fillId="0" borderId="0" xfId="0" applyNumberFormat="1" applyFont="1" applyBorder="1" applyAlignment="1">
      <alignment horizontal="center" vertical="center"/>
    </xf>
    <xf numFmtId="199" fontId="73" fillId="0" borderId="0" xfId="0" applyNumberFormat="1" applyFont="1" applyBorder="1" applyAlignment="1">
      <alignment/>
    </xf>
    <xf numFmtId="0" fontId="78" fillId="0" borderId="10" xfId="0" applyFont="1" applyBorder="1" applyAlignment="1">
      <alignment wrapText="1"/>
    </xf>
    <xf numFmtId="199" fontId="73" fillId="0" borderId="10" xfId="0" applyNumberFormat="1" applyFont="1" applyBorder="1" applyAlignment="1">
      <alignment horizontal="right" indent="1"/>
    </xf>
    <xf numFmtId="199" fontId="75" fillId="0" borderId="10" xfId="0" applyNumberFormat="1" applyFont="1" applyBorder="1" applyAlignment="1">
      <alignment horizontal="right" vertical="center" indent="1"/>
    </xf>
    <xf numFmtId="199" fontId="78" fillId="0" borderId="10" xfId="0" applyNumberFormat="1" applyFont="1" applyBorder="1" applyAlignment="1">
      <alignment horizontal="right" indent="1"/>
    </xf>
    <xf numFmtId="199" fontId="75" fillId="0" borderId="10" xfId="0" applyNumberFormat="1" applyFont="1" applyBorder="1" applyAlignment="1">
      <alignment horizontal="right" indent="1"/>
    </xf>
    <xf numFmtId="199" fontId="78" fillId="0" borderId="10" xfId="0" applyNumberFormat="1" applyFont="1" applyBorder="1" applyAlignment="1">
      <alignment horizontal="right" vertical="center" indent="1"/>
    </xf>
    <xf numFmtId="0" fontId="12" fillId="0" borderId="0" xfId="53" applyFont="1" applyFill="1" applyAlignment="1">
      <alignment horizontal="left" vertical="top" wrapText="1"/>
      <protection/>
    </xf>
    <xf numFmtId="0" fontId="12" fillId="0" borderId="0" xfId="53" applyNumberFormat="1" applyFont="1" applyFill="1" applyAlignment="1">
      <alignment horizontal="center" vertical="center"/>
      <protection/>
    </xf>
    <xf numFmtId="198" fontId="12" fillId="0" borderId="0" xfId="53" applyNumberFormat="1" applyFont="1" applyFill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 applyAlignment="1">
      <alignment horizontal="center" wrapText="1"/>
      <protection/>
    </xf>
    <xf numFmtId="0" fontId="14" fillId="0" borderId="11" xfId="53" applyFont="1" applyFill="1" applyBorder="1" applyAlignment="1">
      <alignment horizontal="center" vertical="center" textRotation="90" wrapText="1"/>
      <protection/>
    </xf>
    <xf numFmtId="0" fontId="14" fillId="0" borderId="11" xfId="33" applyFont="1" applyFill="1" applyBorder="1" applyAlignment="1">
      <alignment horizontal="center" vertical="center" textRotation="90" wrapText="1"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14" fillId="0" borderId="14" xfId="53" applyFont="1" applyFill="1" applyBorder="1" applyAlignment="1">
      <alignment horizontal="center" vertical="center"/>
      <protection/>
    </xf>
    <xf numFmtId="0" fontId="18" fillId="0" borderId="15" xfId="53" applyNumberFormat="1" applyFont="1" applyBorder="1" applyAlignment="1">
      <alignment horizontal="center"/>
      <protection/>
    </xf>
    <xf numFmtId="49" fontId="18" fillId="0" borderId="10" xfId="53" applyNumberFormat="1" applyFont="1" applyBorder="1" applyAlignment="1">
      <alignment horizontal="center"/>
      <protection/>
    </xf>
    <xf numFmtId="198" fontId="12" fillId="0" borderId="0" xfId="53" applyNumberFormat="1" applyFont="1">
      <alignment/>
      <protection/>
    </xf>
    <xf numFmtId="49" fontId="12" fillId="0" borderId="10" xfId="53" applyNumberFormat="1" applyFont="1" applyBorder="1" applyAlignment="1">
      <alignment horizontal="center"/>
      <protection/>
    </xf>
    <xf numFmtId="0" fontId="12" fillId="0" borderId="10" xfId="53" applyNumberFormat="1" applyFont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198" fontId="12" fillId="0" borderId="0" xfId="53" applyNumberFormat="1" applyFont="1" applyBorder="1" applyAlignment="1">
      <alignment horizontal="center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vertical="center" wrapText="1"/>
      <protection/>
    </xf>
    <xf numFmtId="0" fontId="18" fillId="0" borderId="0" xfId="53" applyNumberFormat="1" applyFont="1" applyFill="1" applyAlignment="1">
      <alignment horizontal="center" vertical="center"/>
      <protection/>
    </xf>
    <xf numFmtId="198" fontId="18" fillId="0" borderId="0" xfId="53" applyNumberFormat="1" applyFont="1" applyFill="1" applyAlignment="1">
      <alignment vertical="center"/>
      <protection/>
    </xf>
    <xf numFmtId="198" fontId="12" fillId="0" borderId="0" xfId="53" applyNumberFormat="1" applyFont="1" applyFill="1" applyAlignment="1">
      <alignment vertical="center"/>
      <protection/>
    </xf>
    <xf numFmtId="0" fontId="13" fillId="0" borderId="0" xfId="53" applyFont="1" applyFill="1" applyAlignment="1">
      <alignment horizontal="left" vertical="top" wrapText="1"/>
      <protection/>
    </xf>
    <xf numFmtId="199" fontId="18" fillId="0" borderId="16" xfId="53" applyNumberFormat="1" applyFont="1" applyBorder="1" applyAlignment="1">
      <alignment horizontal="right" indent="1"/>
      <protection/>
    </xf>
    <xf numFmtId="199" fontId="12" fillId="0" borderId="17" xfId="53" applyNumberFormat="1" applyFont="1" applyBorder="1" applyAlignment="1">
      <alignment horizontal="right" indent="1"/>
      <protection/>
    </xf>
    <xf numFmtId="49" fontId="13" fillId="0" borderId="0" xfId="53" applyNumberFormat="1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53" applyFont="1">
      <alignment/>
      <protection/>
    </xf>
    <xf numFmtId="0" fontId="14" fillId="0" borderId="0" xfId="53" applyFont="1" applyFill="1" applyAlignment="1">
      <alignment vertical="top" wrapText="1"/>
      <protection/>
    </xf>
    <xf numFmtId="49" fontId="18" fillId="0" borderId="18" xfId="53" applyNumberFormat="1" applyFont="1" applyBorder="1" applyAlignment="1">
      <alignment horizontal="left" vertical="center" wrapText="1"/>
      <protection/>
    </xf>
    <xf numFmtId="0" fontId="18" fillId="0" borderId="19" xfId="53" applyNumberFormat="1" applyFont="1" applyBorder="1" applyAlignment="1">
      <alignment horizontal="center"/>
      <protection/>
    </xf>
    <xf numFmtId="199" fontId="18" fillId="0" borderId="20" xfId="53" applyNumberFormat="1" applyFont="1" applyBorder="1" applyAlignment="1">
      <alignment horizontal="right" indent="1"/>
      <protection/>
    </xf>
    <xf numFmtId="49" fontId="18" fillId="0" borderId="21" xfId="55" applyNumberFormat="1" applyFont="1" applyBorder="1" applyAlignment="1">
      <alignment horizontal="left" wrapText="1"/>
      <protection/>
    </xf>
    <xf numFmtId="49" fontId="18" fillId="0" borderId="15" xfId="53" applyNumberFormat="1" applyFont="1" applyBorder="1" applyAlignment="1">
      <alignment horizontal="center"/>
      <protection/>
    </xf>
    <xf numFmtId="49" fontId="12" fillId="0" borderId="11" xfId="53" applyNumberFormat="1" applyFont="1" applyBorder="1" applyAlignment="1">
      <alignment horizontal="center"/>
      <protection/>
    </xf>
    <xf numFmtId="0" fontId="12" fillId="0" borderId="11" xfId="53" applyNumberFormat="1" applyFont="1" applyBorder="1" applyAlignment="1">
      <alignment horizontal="center"/>
      <protection/>
    </xf>
    <xf numFmtId="49" fontId="12" fillId="0" borderId="22" xfId="53" applyNumberFormat="1" applyFont="1" applyBorder="1" applyAlignment="1">
      <alignment horizontal="left" vertical="center" wrapText="1"/>
      <protection/>
    </xf>
    <xf numFmtId="49" fontId="13" fillId="0" borderId="22" xfId="53" applyNumberFormat="1" applyFont="1" applyBorder="1" applyAlignment="1">
      <alignment horizontal="left" vertical="center" wrapText="1" indent="1"/>
      <protection/>
    </xf>
    <xf numFmtId="49" fontId="13" fillId="0" borderId="23" xfId="53" applyNumberFormat="1" applyFont="1" applyBorder="1" applyAlignment="1">
      <alignment horizontal="left" vertical="center" wrapText="1" indent="1"/>
      <protection/>
    </xf>
    <xf numFmtId="49" fontId="13" fillId="0" borderId="24" xfId="53" applyNumberFormat="1" applyFont="1" applyBorder="1" applyAlignment="1">
      <alignment horizontal="left" vertical="center" wrapText="1" indent="1"/>
      <protection/>
    </xf>
    <xf numFmtId="49" fontId="12" fillId="0" borderId="25" xfId="53" applyNumberFormat="1" applyFont="1" applyBorder="1" applyAlignment="1">
      <alignment horizontal="center"/>
      <protection/>
    </xf>
    <xf numFmtId="0" fontId="12" fillId="0" borderId="25" xfId="53" applyNumberFormat="1" applyFont="1" applyBorder="1" applyAlignment="1">
      <alignment horizontal="center"/>
      <protection/>
    </xf>
    <xf numFmtId="49" fontId="12" fillId="0" borderId="15" xfId="53" applyNumberFormat="1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center"/>
      <protection/>
    </xf>
    <xf numFmtId="199" fontId="12" fillId="0" borderId="16" xfId="53" applyNumberFormat="1" applyFont="1" applyBorder="1" applyAlignment="1">
      <alignment horizontal="right" indent="1"/>
      <protection/>
    </xf>
    <xf numFmtId="0" fontId="18" fillId="0" borderId="25" xfId="53" applyNumberFormat="1" applyFont="1" applyBorder="1" applyAlignment="1">
      <alignment horizontal="center"/>
      <protection/>
    </xf>
    <xf numFmtId="49" fontId="18" fillId="0" borderId="21" xfId="53" applyNumberFormat="1" applyFont="1" applyBorder="1" applyAlignment="1">
      <alignment horizontal="left" wrapText="1"/>
      <protection/>
    </xf>
    <xf numFmtId="49" fontId="18" fillId="0" borderId="21" xfId="53" applyNumberFormat="1" applyFont="1" applyBorder="1" applyAlignment="1">
      <alignment horizontal="left"/>
      <protection/>
    </xf>
    <xf numFmtId="199" fontId="13" fillId="0" borderId="17" xfId="53" applyNumberFormat="1" applyFont="1" applyBorder="1" applyAlignment="1">
      <alignment horizontal="right" indent="1"/>
      <protection/>
    </xf>
    <xf numFmtId="199" fontId="13" fillId="0" borderId="26" xfId="53" applyNumberFormat="1" applyFont="1" applyBorder="1" applyAlignment="1">
      <alignment horizontal="right" indent="1"/>
      <protection/>
    </xf>
    <xf numFmtId="199" fontId="13" fillId="0" borderId="27" xfId="53" applyNumberFormat="1" applyFont="1" applyBorder="1" applyAlignment="1">
      <alignment horizontal="right" indent="1"/>
      <protection/>
    </xf>
    <xf numFmtId="0" fontId="73" fillId="0" borderId="10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vertical="top" wrapText="1"/>
    </xf>
    <xf numFmtId="49" fontId="78" fillId="0" borderId="10" xfId="0" applyNumberFormat="1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center" wrapText="1"/>
    </xf>
    <xf numFmtId="198" fontId="15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6" fontId="81" fillId="0" borderId="28" xfId="0" applyNumberFormat="1" applyFont="1" applyBorder="1" applyAlignment="1">
      <alignment/>
    </xf>
    <xf numFmtId="196" fontId="76" fillId="0" borderId="10" xfId="0" applyNumberFormat="1" applyFont="1" applyBorder="1" applyAlignment="1">
      <alignment/>
    </xf>
    <xf numFmtId="196" fontId="82" fillId="0" borderId="28" xfId="0" applyNumberFormat="1" applyFont="1" applyBorder="1" applyAlignment="1">
      <alignment horizontal="center" vertical="center" wrapText="1"/>
    </xf>
    <xf numFmtId="196" fontId="82" fillId="0" borderId="10" xfId="0" applyNumberFormat="1" applyFont="1" applyBorder="1" applyAlignment="1">
      <alignment/>
    </xf>
    <xf numFmtId="196" fontId="82" fillId="0" borderId="28" xfId="0" applyNumberFormat="1" applyFont="1" applyBorder="1" applyAlignment="1">
      <alignment horizontal="center" vertical="center"/>
    </xf>
    <xf numFmtId="196" fontId="76" fillId="0" borderId="28" xfId="0" applyNumberFormat="1" applyFont="1" applyBorder="1" applyAlignment="1">
      <alignment horizontal="center" vertical="center"/>
    </xf>
    <xf numFmtId="196" fontId="76" fillId="0" borderId="28" xfId="0" applyNumberFormat="1" applyFont="1" applyBorder="1" applyAlignment="1">
      <alignment horizontal="center" vertical="top"/>
    </xf>
    <xf numFmtId="196" fontId="82" fillId="0" borderId="10" xfId="0" applyNumberFormat="1" applyFont="1" applyBorder="1" applyAlignment="1">
      <alignment vertical="center"/>
    </xf>
    <xf numFmtId="196" fontId="76" fillId="0" borderId="28" xfId="0" applyNumberFormat="1" applyFont="1" applyBorder="1" applyAlignment="1">
      <alignment horizontal="center" vertical="center" wrapText="1"/>
    </xf>
    <xf numFmtId="196" fontId="82" fillId="0" borderId="10" xfId="0" applyNumberFormat="1" applyFont="1" applyBorder="1" applyAlignment="1">
      <alignment horizontal="center" vertical="center"/>
    </xf>
    <xf numFmtId="196" fontId="81" fillId="0" borderId="10" xfId="0" applyNumberFormat="1" applyFont="1" applyBorder="1" applyAlignment="1">
      <alignment/>
    </xf>
    <xf numFmtId="196" fontId="76" fillId="0" borderId="10" xfId="0" applyNumberFormat="1" applyFont="1" applyFill="1" applyBorder="1" applyAlignment="1">
      <alignment/>
    </xf>
    <xf numFmtId="196" fontId="81" fillId="0" borderId="28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/>
    </xf>
    <xf numFmtId="49" fontId="12" fillId="0" borderId="25" xfId="53" applyNumberFormat="1" applyFont="1" applyBorder="1" applyAlignment="1">
      <alignment horizontal="center" vertical="center"/>
      <protection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78" fillId="0" borderId="0" xfId="0" applyFont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77" fillId="0" borderId="0" xfId="0" applyFont="1" applyFill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2" fillId="0" borderId="22" xfId="53" applyNumberFormat="1" applyFont="1" applyBorder="1" applyAlignment="1">
      <alignment horizontal="left" vertical="center" wrapText="1" indent="1"/>
      <protection/>
    </xf>
    <xf numFmtId="49" fontId="18" fillId="0" borderId="29" xfId="53" applyNumberFormat="1" applyFont="1" applyBorder="1" applyAlignment="1">
      <alignment horizontal="left" wrapText="1"/>
      <protection/>
    </xf>
    <xf numFmtId="0" fontId="14" fillId="0" borderId="10" xfId="53" applyNumberFormat="1" applyFont="1" applyBorder="1" applyAlignment="1">
      <alignment vertical="center" wrapText="1"/>
      <protection/>
    </xf>
    <xf numFmtId="0" fontId="83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2" fontId="3" fillId="0" borderId="2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2" fontId="3" fillId="34" borderId="3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33" borderId="22" xfId="0" applyNumberFormat="1" applyFont="1" applyFill="1" applyBorder="1" applyAlignment="1">
      <alignment horizontal="center" vertical="center"/>
    </xf>
    <xf numFmtId="2" fontId="3" fillId="33" borderId="28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209" fontId="3" fillId="0" borderId="0" xfId="0" applyNumberFormat="1" applyFont="1" applyBorder="1" applyAlignment="1">
      <alignment wrapText="1"/>
    </xf>
    <xf numFmtId="209" fontId="0" fillId="0" borderId="0" xfId="0" applyNumberFormat="1" applyAlignment="1">
      <alignment wrapText="1"/>
    </xf>
    <xf numFmtId="0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 indent="1"/>
    </xf>
    <xf numFmtId="198" fontId="6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/>
    </xf>
    <xf numFmtId="199" fontId="78" fillId="0" borderId="10" xfId="0" applyNumberFormat="1" applyFont="1" applyBorder="1" applyAlignment="1">
      <alignment horizontal="center"/>
    </xf>
    <xf numFmtId="196" fontId="82" fillId="0" borderId="28" xfId="0" applyNumberFormat="1" applyFont="1" applyBorder="1" applyAlignment="1">
      <alignment vertical="center" wrapText="1"/>
    </xf>
    <xf numFmtId="199" fontId="80" fillId="0" borderId="10" xfId="0" applyNumberFormat="1" applyFont="1" applyBorder="1" applyAlignment="1">
      <alignment horizontal="center" vertical="center"/>
    </xf>
    <xf numFmtId="199" fontId="78" fillId="0" borderId="10" xfId="0" applyNumberFormat="1" applyFont="1" applyBorder="1" applyAlignment="1">
      <alignment horizontal="center" vertical="center"/>
    </xf>
    <xf numFmtId="199" fontId="80" fillId="0" borderId="10" xfId="0" applyNumberFormat="1" applyFont="1" applyBorder="1" applyAlignment="1">
      <alignment horizontal="center"/>
    </xf>
    <xf numFmtId="199" fontId="75" fillId="0" borderId="1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 indent="2"/>
    </xf>
    <xf numFmtId="0" fontId="75" fillId="0" borderId="0" xfId="0" applyFont="1" applyBorder="1" applyAlignment="1">
      <alignment/>
    </xf>
    <xf numFmtId="196" fontId="81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left"/>
    </xf>
    <xf numFmtId="0" fontId="73" fillId="0" borderId="0" xfId="0" applyFont="1" applyBorder="1" applyAlignment="1">
      <alignment wrapText="1"/>
    </xf>
    <xf numFmtId="49" fontId="73" fillId="0" borderId="0" xfId="0" applyNumberFormat="1" applyFont="1" applyBorder="1" applyAlignment="1">
      <alignment horizontal="center" vertical="center" wrapText="1"/>
    </xf>
    <xf numFmtId="196" fontId="82" fillId="0" borderId="0" xfId="0" applyNumberFormat="1" applyFont="1" applyBorder="1" applyAlignment="1">
      <alignment horizontal="center" vertical="center" wrapText="1"/>
    </xf>
    <xf numFmtId="196" fontId="82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left" vertical="top" wrapText="1"/>
    </xf>
    <xf numFmtId="196" fontId="82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196" fontId="84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49" fontId="78" fillId="0" borderId="0" xfId="0" applyNumberFormat="1" applyFont="1" applyBorder="1" applyAlignment="1">
      <alignment horizontal="center" vertical="center"/>
    </xf>
    <xf numFmtId="196" fontId="76" fillId="0" borderId="0" xfId="0" applyNumberFormat="1" applyFont="1" applyBorder="1" applyAlignment="1">
      <alignment horizontal="center" vertical="center"/>
    </xf>
    <xf numFmtId="196" fontId="76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vertical="top" wrapText="1"/>
    </xf>
    <xf numFmtId="49" fontId="78" fillId="0" borderId="0" xfId="0" applyNumberFormat="1" applyFont="1" applyBorder="1" applyAlignment="1">
      <alignment horizontal="center" vertical="top"/>
    </xf>
    <xf numFmtId="196" fontId="76" fillId="0" borderId="0" xfId="0" applyNumberFormat="1" applyFont="1" applyBorder="1" applyAlignment="1">
      <alignment horizontal="center" vertical="top"/>
    </xf>
    <xf numFmtId="196" fontId="76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wrapText="1"/>
    </xf>
    <xf numFmtId="0" fontId="78" fillId="0" borderId="0" xfId="0" applyFont="1" applyBorder="1" applyAlignment="1">
      <alignment horizontal="center" vertical="center" wrapText="1"/>
    </xf>
    <xf numFmtId="196" fontId="76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wrapText="1"/>
    </xf>
    <xf numFmtId="49" fontId="75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/>
    </xf>
    <xf numFmtId="196" fontId="81" fillId="0" borderId="0" xfId="0" applyNumberFormat="1" applyFont="1" applyBorder="1" applyAlignment="1">
      <alignment horizontal="center" vertical="center"/>
    </xf>
    <xf numFmtId="196" fontId="81" fillId="0" borderId="0" xfId="0" applyNumberFormat="1" applyFont="1" applyFill="1" applyBorder="1" applyAlignment="1">
      <alignment/>
    </xf>
    <xf numFmtId="196" fontId="82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199" fontId="73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indent="2"/>
    </xf>
    <xf numFmtId="49" fontId="75" fillId="0" borderId="0" xfId="0" applyNumberFormat="1" applyFont="1" applyBorder="1" applyAlignment="1">
      <alignment horizontal="center" vertical="center" wrapText="1"/>
    </xf>
    <xf numFmtId="199" fontId="75" fillId="0" borderId="0" xfId="0" applyNumberFormat="1" applyFont="1" applyBorder="1" applyAlignment="1">
      <alignment horizontal="right" vertical="center" indent="1"/>
    </xf>
    <xf numFmtId="0" fontId="75" fillId="0" borderId="0" xfId="0" applyFont="1" applyBorder="1" applyAlignment="1">
      <alignment horizontal="left" vertical="center" indent="3"/>
    </xf>
    <xf numFmtId="199" fontId="78" fillId="0" borderId="0" xfId="0" applyNumberFormat="1" applyFont="1" applyBorder="1" applyAlignment="1">
      <alignment horizontal="right" indent="1"/>
    </xf>
    <xf numFmtId="199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left" vertical="center" indent="3"/>
    </xf>
    <xf numFmtId="199" fontId="73" fillId="0" borderId="0" xfId="0" applyNumberFormat="1" applyFont="1" applyBorder="1" applyAlignment="1">
      <alignment horizontal="right" indent="1"/>
    </xf>
    <xf numFmtId="199" fontId="80" fillId="0" borderId="0" xfId="0" applyNumberFormat="1" applyFont="1" applyBorder="1" applyAlignment="1">
      <alignment/>
    </xf>
    <xf numFmtId="199" fontId="75" fillId="0" borderId="0" xfId="0" applyNumberFormat="1" applyFont="1" applyBorder="1" applyAlignment="1">
      <alignment horizontal="right" indent="1"/>
    </xf>
    <xf numFmtId="199" fontId="78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left" vertical="center" wrapText="1" indent="3"/>
    </xf>
    <xf numFmtId="199" fontId="80" fillId="0" borderId="0" xfId="0" applyNumberFormat="1" applyFont="1" applyBorder="1" applyAlignment="1">
      <alignment horizontal="right" indent="1"/>
    </xf>
    <xf numFmtId="0" fontId="73" fillId="0" borderId="0" xfId="0" applyFont="1" applyBorder="1" applyAlignment="1">
      <alignment horizontal="left" vertical="center" wrapText="1" indent="1"/>
    </xf>
    <xf numFmtId="199" fontId="78" fillId="0" borderId="0" xfId="0" applyNumberFormat="1" applyFont="1" applyBorder="1" applyAlignment="1">
      <alignment horizontal="right" vertical="center" indent="1"/>
    </xf>
    <xf numFmtId="0" fontId="85" fillId="0" borderId="25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86" fillId="0" borderId="0" xfId="0" applyFont="1" applyAlignment="1">
      <alignment horizontal="center"/>
    </xf>
    <xf numFmtId="199" fontId="73" fillId="0" borderId="28" xfId="0" applyNumberFormat="1" applyFont="1" applyBorder="1" applyAlignment="1">
      <alignment horizontal="center"/>
    </xf>
    <xf numFmtId="199" fontId="73" fillId="0" borderId="37" xfId="0" applyNumberFormat="1" applyFont="1" applyBorder="1" applyAlignment="1">
      <alignment horizontal="center"/>
    </xf>
    <xf numFmtId="199" fontId="78" fillId="0" borderId="28" xfId="0" applyNumberFormat="1" applyFont="1" applyBorder="1" applyAlignment="1">
      <alignment horizontal="center"/>
    </xf>
    <xf numFmtId="199" fontId="78" fillId="0" borderId="37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87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20" fillId="0" borderId="0" xfId="53" applyFont="1" applyFill="1" applyAlignment="1">
      <alignment horizontal="left" vertical="top" wrapText="1"/>
      <protection/>
    </xf>
    <xf numFmtId="0" fontId="21" fillId="0" borderId="0" xfId="53" applyFont="1" applyFill="1" applyAlignment="1">
      <alignment horizontal="center" vertical="center" wrapText="1"/>
      <protection/>
    </xf>
    <xf numFmtId="0" fontId="21" fillId="0" borderId="0" xfId="53" applyFont="1" applyFill="1" applyAlignment="1">
      <alignment horizontal="center" wrapText="1"/>
      <protection/>
    </xf>
    <xf numFmtId="0" fontId="12" fillId="0" borderId="0" xfId="53" applyFont="1" applyFill="1" applyAlignment="1">
      <alignment horizontal="center" wrapText="1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0" borderId="23" xfId="53" applyFont="1" applyFill="1" applyBorder="1" applyAlignment="1">
      <alignment horizontal="center" vertical="center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27" xfId="53" applyFont="1" applyFill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wrapText="1"/>
    </xf>
    <xf numFmtId="49" fontId="3" fillId="0" borderId="33" xfId="0" applyNumberFormat="1" applyFont="1" applyBorder="1" applyAlignment="1">
      <alignment wrapText="1"/>
    </xf>
    <xf numFmtId="0" fontId="20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209" fontId="2" fillId="0" borderId="0" xfId="0" applyNumberFormat="1" applyFont="1" applyBorder="1" applyAlignment="1">
      <alignment horizontal="justify" wrapText="1"/>
    </xf>
    <xf numFmtId="209" fontId="0" fillId="0" borderId="0" xfId="0" applyNumberFormat="1" applyFont="1" applyAlignment="1">
      <alignment horizontal="justify" wrapText="1"/>
    </xf>
    <xf numFmtId="0" fontId="6" fillId="0" borderId="2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4" fillId="0" borderId="51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8" fillId="0" borderId="0" xfId="0" applyFont="1" applyBorder="1" applyAlignment="1">
      <alignment horizontal="center"/>
    </xf>
    <xf numFmtId="199" fontId="78" fillId="0" borderId="0" xfId="0" applyNumberFormat="1" applyFont="1" applyBorder="1" applyAlignment="1">
      <alignment horizontal="center"/>
    </xf>
    <xf numFmtId="199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Anexa p-u nota inf pe a 200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workbookViewId="0" topLeftCell="A31">
      <selection activeCell="D3" sqref="D3:E3"/>
    </sheetView>
  </sheetViews>
  <sheetFormatPr defaultColWidth="9.140625" defaultRowHeight="12.75"/>
  <cols>
    <col min="1" max="1" width="59.00390625" style="2" customWidth="1"/>
    <col min="2" max="2" width="10.57421875" style="2" customWidth="1"/>
    <col min="3" max="3" width="12.28125" style="2" customWidth="1"/>
    <col min="4" max="4" width="15.140625" style="2" customWidth="1"/>
    <col min="5" max="5" width="12.00390625" style="2" customWidth="1"/>
    <col min="6" max="6" width="6.140625" style="2" bestFit="1" customWidth="1"/>
    <col min="7" max="16384" width="9.140625" style="2" customWidth="1"/>
  </cols>
  <sheetData>
    <row r="1" spans="1:5" ht="15">
      <c r="A1" s="28"/>
      <c r="B1" s="28"/>
      <c r="C1" s="28"/>
      <c r="D1" s="39"/>
      <c r="E1" s="51" t="s">
        <v>97</v>
      </c>
    </row>
    <row r="2" spans="1:5" ht="15">
      <c r="A2" s="28"/>
      <c r="B2" s="28"/>
      <c r="C2" s="28"/>
      <c r="D2" s="39"/>
      <c r="E2" s="51" t="s">
        <v>209</v>
      </c>
    </row>
    <row r="3" spans="1:8" ht="15">
      <c r="A3" s="28"/>
      <c r="B3" s="28"/>
      <c r="D3" s="284" t="s">
        <v>310</v>
      </c>
      <c r="E3" s="284"/>
      <c r="H3" s="29"/>
    </row>
    <row r="4" spans="1:5" ht="9.75" customHeight="1">
      <c r="A4" s="28"/>
      <c r="B4" s="28"/>
      <c r="C4" s="28"/>
      <c r="D4" s="45"/>
      <c r="E4" s="45"/>
    </row>
    <row r="5" spans="1:5" ht="18.75">
      <c r="A5" s="290" t="s">
        <v>140</v>
      </c>
      <c r="B5" s="290"/>
      <c r="C5" s="290"/>
      <c r="D5" s="290"/>
      <c r="E5" s="290"/>
    </row>
    <row r="6" spans="1:9" ht="18.75">
      <c r="A6" s="290" t="s">
        <v>298</v>
      </c>
      <c r="B6" s="290"/>
      <c r="C6" s="290"/>
      <c r="D6" s="290"/>
      <c r="E6" s="290"/>
      <c r="G6" s="12"/>
      <c r="H6" s="12"/>
      <c r="I6" s="12"/>
    </row>
    <row r="7" spans="1:9" ht="13.5" customHeight="1">
      <c r="A7" s="28"/>
      <c r="B7" s="28"/>
      <c r="C7" s="28"/>
      <c r="D7" s="28"/>
      <c r="E7" s="50" t="s">
        <v>57</v>
      </c>
      <c r="G7" s="12"/>
      <c r="H7" s="12"/>
      <c r="I7" s="12"/>
    </row>
    <row r="8" spans="1:9" ht="15" customHeight="1">
      <c r="A8" s="291" t="s">
        <v>42</v>
      </c>
      <c r="B8" s="278" t="s">
        <v>58</v>
      </c>
      <c r="C8" s="280" t="s">
        <v>192</v>
      </c>
      <c r="D8" s="283" t="s">
        <v>106</v>
      </c>
      <c r="E8" s="283"/>
      <c r="F8" s="12"/>
      <c r="G8" s="12"/>
      <c r="H8" s="282"/>
      <c r="I8" s="12"/>
    </row>
    <row r="9" spans="1:8" ht="25.5" customHeight="1">
      <c r="A9" s="291"/>
      <c r="B9" s="279"/>
      <c r="C9" s="281"/>
      <c r="D9" s="57" t="s">
        <v>105</v>
      </c>
      <c r="E9" s="57" t="s">
        <v>137</v>
      </c>
      <c r="F9" s="12"/>
      <c r="G9" s="12"/>
      <c r="H9" s="282"/>
    </row>
    <row r="10" spans="1:9" ht="12" customHeight="1">
      <c r="A10" s="30">
        <v>1</v>
      </c>
      <c r="B10" s="30">
        <v>2</v>
      </c>
      <c r="C10" s="135">
        <v>3</v>
      </c>
      <c r="D10" s="30">
        <v>4</v>
      </c>
      <c r="E10" s="30">
        <v>5</v>
      </c>
      <c r="F10" s="12"/>
      <c r="G10" s="12"/>
      <c r="H10" s="12"/>
      <c r="I10" s="12"/>
    </row>
    <row r="11" spans="1:7" ht="15.75">
      <c r="A11" s="31" t="s">
        <v>43</v>
      </c>
      <c r="B11" s="32"/>
      <c r="C11" s="142">
        <f>C12+C37+C40+C41</f>
        <v>51122.9</v>
      </c>
      <c r="D11" s="152">
        <f>D12+D37+D40+D41</f>
        <v>4295</v>
      </c>
      <c r="E11" s="152">
        <f>E12+E37+E40+E41</f>
        <v>1750</v>
      </c>
      <c r="F11" s="12"/>
      <c r="G11" s="12"/>
    </row>
    <row r="12" spans="1:7" ht="15.75">
      <c r="A12" s="33" t="s">
        <v>44</v>
      </c>
      <c r="B12" s="32"/>
      <c r="C12" s="142">
        <f>SUM(C13:C36)</f>
        <v>7738.200000000001</v>
      </c>
      <c r="D12" s="152">
        <f>SUM(D13:D36)</f>
        <v>2545</v>
      </c>
      <c r="E12" s="152">
        <f>SUM(E13:E36)</f>
        <v>0</v>
      </c>
      <c r="F12" s="12"/>
      <c r="G12" s="12"/>
    </row>
    <row r="13" spans="1:6" ht="30">
      <c r="A13" s="37" t="s">
        <v>305</v>
      </c>
      <c r="B13" s="46" t="s">
        <v>299</v>
      </c>
      <c r="C13" s="221">
        <v>67.2</v>
      </c>
      <c r="D13" s="145"/>
      <c r="E13" s="145"/>
      <c r="F13" s="12"/>
    </row>
    <row r="14" spans="1:6" ht="16.5" customHeight="1">
      <c r="A14" s="37" t="s">
        <v>306</v>
      </c>
      <c r="B14" s="46" t="s">
        <v>300</v>
      </c>
      <c r="C14" s="221">
        <v>72</v>
      </c>
      <c r="D14" s="145"/>
      <c r="E14" s="145"/>
      <c r="F14" s="12"/>
    </row>
    <row r="15" spans="1:6" ht="15.75">
      <c r="A15" s="47" t="s">
        <v>62</v>
      </c>
      <c r="B15" s="35" t="s">
        <v>74</v>
      </c>
      <c r="C15" s="146"/>
      <c r="D15" s="145"/>
      <c r="E15" s="145"/>
      <c r="F15" s="12"/>
    </row>
    <row r="16" spans="1:6" ht="17.25" customHeight="1">
      <c r="A16" s="47" t="s">
        <v>63</v>
      </c>
      <c r="B16" s="35" t="s">
        <v>75</v>
      </c>
      <c r="C16" s="146">
        <v>85</v>
      </c>
      <c r="D16" s="145"/>
      <c r="E16" s="145"/>
      <c r="F16" s="12"/>
    </row>
    <row r="17" spans="1:6" ht="46.5" customHeight="1">
      <c r="A17" s="47" t="s">
        <v>64</v>
      </c>
      <c r="B17" s="46" t="s">
        <v>76</v>
      </c>
      <c r="C17" s="144">
        <v>454</v>
      </c>
      <c r="D17" s="145"/>
      <c r="E17" s="145"/>
      <c r="F17" s="12"/>
    </row>
    <row r="18" spans="1:6" ht="30" customHeight="1">
      <c r="A18" s="37" t="s">
        <v>65</v>
      </c>
      <c r="B18" s="46" t="s">
        <v>77</v>
      </c>
      <c r="C18" s="144">
        <v>4034.4</v>
      </c>
      <c r="D18" s="145"/>
      <c r="E18" s="145"/>
      <c r="F18" s="12"/>
    </row>
    <row r="19" spans="1:6" ht="15.75">
      <c r="A19" s="48" t="s">
        <v>66</v>
      </c>
      <c r="B19" s="35" t="s">
        <v>78</v>
      </c>
      <c r="C19" s="146">
        <v>1</v>
      </c>
      <c r="D19" s="145"/>
      <c r="E19" s="145"/>
      <c r="F19" s="12"/>
    </row>
    <row r="20" spans="1:6" ht="15.75">
      <c r="A20" s="48" t="s">
        <v>194</v>
      </c>
      <c r="B20" s="35" t="s">
        <v>193</v>
      </c>
      <c r="C20" s="146"/>
      <c r="D20" s="145"/>
      <c r="E20" s="145"/>
      <c r="F20" s="12"/>
    </row>
    <row r="21" spans="1:6" ht="15.75">
      <c r="A21" s="136" t="s">
        <v>2</v>
      </c>
      <c r="B21" s="65" t="s">
        <v>79</v>
      </c>
      <c r="C21" s="147">
        <v>240</v>
      </c>
      <c r="D21" s="147">
        <v>240</v>
      </c>
      <c r="E21" s="145"/>
      <c r="F21" s="12"/>
    </row>
    <row r="22" spans="1:6" ht="15.75">
      <c r="A22" s="48" t="s">
        <v>187</v>
      </c>
      <c r="B22" s="35" t="s">
        <v>185</v>
      </c>
      <c r="C22" s="146">
        <v>50</v>
      </c>
      <c r="D22" s="146">
        <v>50</v>
      </c>
      <c r="E22" s="145"/>
      <c r="F22" s="12"/>
    </row>
    <row r="23" spans="1:6" ht="15.75">
      <c r="A23" s="48" t="s">
        <v>188</v>
      </c>
      <c r="B23" s="35" t="s">
        <v>186</v>
      </c>
      <c r="C23" s="146">
        <v>5</v>
      </c>
      <c r="D23" s="146">
        <v>5</v>
      </c>
      <c r="E23" s="145"/>
      <c r="F23" s="12"/>
    </row>
    <row r="24" spans="1:6" ht="15.75">
      <c r="A24" s="64" t="s">
        <v>5</v>
      </c>
      <c r="B24" s="65" t="s">
        <v>80</v>
      </c>
      <c r="C24" s="147">
        <v>50</v>
      </c>
      <c r="D24" s="147">
        <v>50</v>
      </c>
      <c r="E24" s="145"/>
      <c r="F24" s="12"/>
    </row>
    <row r="25" spans="1:6" ht="15.75">
      <c r="A25" s="34" t="s">
        <v>3</v>
      </c>
      <c r="B25" s="35" t="s">
        <v>81</v>
      </c>
      <c r="C25" s="146"/>
      <c r="D25" s="146"/>
      <c r="E25" s="145"/>
      <c r="F25" s="12"/>
    </row>
    <row r="26" spans="1:6" ht="17.25" customHeight="1">
      <c r="A26" s="137" t="s">
        <v>67</v>
      </c>
      <c r="B26" s="138" t="s">
        <v>82</v>
      </c>
      <c r="C26" s="148">
        <v>2200</v>
      </c>
      <c r="D26" s="148">
        <v>2200</v>
      </c>
      <c r="E26" s="149"/>
      <c r="F26" s="12"/>
    </row>
    <row r="27" spans="1:6" ht="15.75">
      <c r="A27" s="37" t="s">
        <v>68</v>
      </c>
      <c r="B27" s="35" t="s">
        <v>83</v>
      </c>
      <c r="C27" s="146">
        <v>18.5</v>
      </c>
      <c r="D27" s="143"/>
      <c r="E27" s="145"/>
      <c r="F27" s="12"/>
    </row>
    <row r="28" spans="1:6" ht="15.75">
      <c r="A28" s="37" t="s">
        <v>69</v>
      </c>
      <c r="B28" s="35" t="s">
        <v>84</v>
      </c>
      <c r="C28" s="146"/>
      <c r="D28" s="143"/>
      <c r="E28" s="145"/>
      <c r="F28" s="12"/>
    </row>
    <row r="29" spans="1:6" ht="30">
      <c r="A29" s="37" t="s">
        <v>59</v>
      </c>
      <c r="B29" s="134">
        <v>141522</v>
      </c>
      <c r="C29" s="144">
        <v>5.1</v>
      </c>
      <c r="D29" s="143"/>
      <c r="E29" s="145"/>
      <c r="F29" s="12"/>
    </row>
    <row r="30" spans="1:6" ht="30">
      <c r="A30" s="37" t="s">
        <v>60</v>
      </c>
      <c r="B30" s="134">
        <v>141533</v>
      </c>
      <c r="C30" s="144">
        <v>40</v>
      </c>
      <c r="D30" s="143"/>
      <c r="E30" s="145"/>
      <c r="F30" s="12"/>
    </row>
    <row r="31" spans="1:6" ht="17.25" customHeight="1">
      <c r="A31" s="74" t="s">
        <v>104</v>
      </c>
      <c r="B31" s="139">
        <v>142211</v>
      </c>
      <c r="C31" s="150"/>
      <c r="D31" s="143"/>
      <c r="E31" s="145"/>
      <c r="F31" s="12"/>
    </row>
    <row r="32" spans="1:6" ht="15.75">
      <c r="A32" s="37" t="s">
        <v>189</v>
      </c>
      <c r="B32" s="134">
        <v>142213</v>
      </c>
      <c r="C32" s="144"/>
      <c r="D32" s="143"/>
      <c r="E32" s="145"/>
      <c r="F32" s="12"/>
    </row>
    <row r="33" spans="1:6" ht="30">
      <c r="A33" s="37" t="s">
        <v>70</v>
      </c>
      <c r="B33" s="46" t="s">
        <v>85</v>
      </c>
      <c r="C33" s="144">
        <v>310</v>
      </c>
      <c r="D33" s="145"/>
      <c r="E33" s="145"/>
      <c r="F33" s="12"/>
    </row>
    <row r="34" spans="1:6" ht="30">
      <c r="A34" s="37" t="s">
        <v>61</v>
      </c>
      <c r="B34" s="134">
        <v>142252</v>
      </c>
      <c r="C34" s="144">
        <v>98</v>
      </c>
      <c r="D34" s="145"/>
      <c r="E34" s="145"/>
      <c r="F34" s="12"/>
    </row>
    <row r="35" spans="1:6" ht="30">
      <c r="A35" s="37" t="s">
        <v>102</v>
      </c>
      <c r="B35" s="46" t="s">
        <v>103</v>
      </c>
      <c r="C35" s="144">
        <v>8</v>
      </c>
      <c r="D35" s="145"/>
      <c r="E35" s="145"/>
      <c r="F35" s="12"/>
    </row>
    <row r="36" spans="1:6" ht="15.75">
      <c r="A36" s="37" t="s">
        <v>71</v>
      </c>
      <c r="B36" s="35" t="s">
        <v>86</v>
      </c>
      <c r="C36" s="151"/>
      <c r="D36" s="145"/>
      <c r="E36" s="145"/>
      <c r="F36" s="12"/>
    </row>
    <row r="37" spans="1:6" ht="19.5" customHeight="1">
      <c r="A37" s="49" t="s">
        <v>135</v>
      </c>
      <c r="B37" s="38"/>
      <c r="C37" s="155">
        <f>C38+C39</f>
        <v>18056.9</v>
      </c>
      <c r="D37" s="152"/>
      <c r="E37" s="152"/>
      <c r="F37" s="12"/>
    </row>
    <row r="38" spans="1:6" ht="15.75">
      <c r="A38" s="34" t="s">
        <v>72</v>
      </c>
      <c r="B38" s="35" t="s">
        <v>87</v>
      </c>
      <c r="C38" s="146">
        <v>18040.9</v>
      </c>
      <c r="D38" s="145"/>
      <c r="E38" s="145"/>
      <c r="F38" s="12"/>
    </row>
    <row r="39" spans="1:6" ht="30">
      <c r="A39" s="37" t="s">
        <v>210</v>
      </c>
      <c r="B39" s="35" t="s">
        <v>211</v>
      </c>
      <c r="C39" s="146">
        <v>16</v>
      </c>
      <c r="D39" s="145"/>
      <c r="E39" s="145"/>
      <c r="F39" s="12"/>
    </row>
    <row r="40" spans="1:6" ht="15.75">
      <c r="A40" s="49" t="s">
        <v>139</v>
      </c>
      <c r="B40" s="35" t="s">
        <v>88</v>
      </c>
      <c r="C40" s="154">
        <v>1750</v>
      </c>
      <c r="D40" s="152">
        <v>1750</v>
      </c>
      <c r="E40" s="153">
        <v>1750</v>
      </c>
      <c r="F40" s="12"/>
    </row>
    <row r="41" spans="1:6" ht="15.75">
      <c r="A41" s="33" t="s">
        <v>45</v>
      </c>
      <c r="B41" s="38"/>
      <c r="C41" s="154">
        <f>SUM(C42:C44)</f>
        <v>23577.8</v>
      </c>
      <c r="D41" s="154">
        <f>SUM(D42:D44)</f>
        <v>0</v>
      </c>
      <c r="E41" s="154">
        <f>SUM(E42:E44)</f>
        <v>0</v>
      </c>
      <c r="F41" s="12"/>
    </row>
    <row r="42" spans="1:6" ht="60">
      <c r="A42" s="36" t="s">
        <v>191</v>
      </c>
      <c r="B42" s="35" t="s">
        <v>183</v>
      </c>
      <c r="C42" s="146">
        <v>18863.5</v>
      </c>
      <c r="D42" s="145"/>
      <c r="E42" s="145"/>
      <c r="F42" s="12"/>
    </row>
    <row r="43" spans="1:6" ht="30">
      <c r="A43" s="36" t="s">
        <v>213</v>
      </c>
      <c r="B43" s="35" t="s">
        <v>212</v>
      </c>
      <c r="C43" s="146">
        <v>2358.2</v>
      </c>
      <c r="D43" s="145"/>
      <c r="E43" s="145"/>
      <c r="F43" s="12"/>
    </row>
    <row r="44" spans="1:6" ht="30">
      <c r="A44" s="36" t="s">
        <v>136</v>
      </c>
      <c r="B44" s="35" t="s">
        <v>184</v>
      </c>
      <c r="C44" s="146">
        <v>2356.1</v>
      </c>
      <c r="D44" s="145"/>
      <c r="E44" s="145"/>
      <c r="F44" s="12"/>
    </row>
    <row r="45" spans="1:6" ht="15">
      <c r="A45" s="71"/>
      <c r="B45" s="72"/>
      <c r="C45" s="72"/>
      <c r="D45" s="73"/>
      <c r="E45" s="73"/>
      <c r="F45" s="12"/>
    </row>
    <row r="46" spans="1:5" ht="15">
      <c r="A46" s="289"/>
      <c r="B46" s="289"/>
      <c r="C46" s="289"/>
      <c r="D46" s="289"/>
      <c r="E46" s="289"/>
    </row>
    <row r="47" spans="1:5" ht="48" customHeight="1">
      <c r="A47" s="62" t="s">
        <v>107</v>
      </c>
      <c r="B47" s="46" t="s">
        <v>108</v>
      </c>
      <c r="C47" s="46" t="s">
        <v>195</v>
      </c>
      <c r="D47" s="68" t="s">
        <v>0</v>
      </c>
      <c r="E47" s="69" t="s">
        <v>138</v>
      </c>
    </row>
    <row r="48" spans="1:5" ht="27" customHeight="1">
      <c r="A48" s="63" t="s">
        <v>46</v>
      </c>
      <c r="B48" s="52"/>
      <c r="C48" s="52"/>
      <c r="D48" s="76">
        <f>D49+D53+D55+D57+D63+D66</f>
        <v>51122.9</v>
      </c>
      <c r="E48" s="222">
        <f>SUM(E49+E53+E55+E57+E63+E66)</f>
        <v>1750</v>
      </c>
    </row>
    <row r="49" spans="1:5" ht="16.5" customHeight="1">
      <c r="A49" s="53" t="s">
        <v>109</v>
      </c>
      <c r="B49" s="52" t="s">
        <v>110</v>
      </c>
      <c r="C49" s="52"/>
      <c r="D49" s="76">
        <f>SUM(D50:D52)</f>
        <v>6891.6</v>
      </c>
      <c r="E49" s="223">
        <f>E50</f>
        <v>100</v>
      </c>
    </row>
    <row r="50" spans="1:6" s="58" customFormat="1" ht="16.5" customHeight="1">
      <c r="A50" s="64" t="s">
        <v>111</v>
      </c>
      <c r="B50" s="65" t="s">
        <v>110</v>
      </c>
      <c r="C50" s="65" t="s">
        <v>200</v>
      </c>
      <c r="D50" s="77">
        <v>6481.6</v>
      </c>
      <c r="E50" s="220">
        <v>100</v>
      </c>
      <c r="F50" s="140"/>
    </row>
    <row r="51" spans="1:6" ht="16.5" customHeight="1">
      <c r="A51" s="64" t="s">
        <v>112</v>
      </c>
      <c r="B51" s="65" t="s">
        <v>110</v>
      </c>
      <c r="C51" s="65"/>
      <c r="D51" s="77">
        <v>510</v>
      </c>
      <c r="E51" s="220"/>
      <c r="F51" s="141"/>
    </row>
    <row r="52" spans="1:6" ht="16.5" customHeight="1">
      <c r="A52" s="216" t="s">
        <v>214</v>
      </c>
      <c r="B52" s="65"/>
      <c r="C52" s="65"/>
      <c r="D52" s="77">
        <v>-100</v>
      </c>
      <c r="E52" s="220"/>
      <c r="F52" s="141"/>
    </row>
    <row r="53" spans="1:6" ht="16.5" customHeight="1">
      <c r="A53" s="53" t="s">
        <v>114</v>
      </c>
      <c r="B53" s="38" t="s">
        <v>113</v>
      </c>
      <c r="C53" s="38"/>
      <c r="D53" s="78">
        <f>D54</f>
        <v>12831.1</v>
      </c>
      <c r="E53" s="224"/>
      <c r="F53" s="141"/>
    </row>
    <row r="54" spans="1:6" ht="16.5" customHeight="1">
      <c r="A54" s="64" t="s">
        <v>198</v>
      </c>
      <c r="B54" s="65" t="s">
        <v>113</v>
      </c>
      <c r="C54" s="65" t="s">
        <v>197</v>
      </c>
      <c r="D54" s="77">
        <v>12831.1</v>
      </c>
      <c r="E54" s="220"/>
      <c r="F54" s="141"/>
    </row>
    <row r="55" spans="1:5" ht="33" customHeight="1">
      <c r="A55" s="67" t="s">
        <v>115</v>
      </c>
      <c r="B55" s="38" t="s">
        <v>116</v>
      </c>
      <c r="C55" s="38"/>
      <c r="D55" s="76">
        <f>D56</f>
        <v>7043.3</v>
      </c>
      <c r="E55" s="224"/>
    </row>
    <row r="56" spans="1:5" ht="16.5" customHeight="1">
      <c r="A56" s="64" t="s">
        <v>117</v>
      </c>
      <c r="B56" s="65" t="s">
        <v>116</v>
      </c>
      <c r="C56" s="65" t="s">
        <v>196</v>
      </c>
      <c r="D56" s="77">
        <v>7043.3</v>
      </c>
      <c r="E56" s="220"/>
    </row>
    <row r="57" spans="1:5" ht="16.5" customHeight="1">
      <c r="A57" s="67" t="s">
        <v>118</v>
      </c>
      <c r="B57" s="38" t="s">
        <v>4</v>
      </c>
      <c r="C57" s="38"/>
      <c r="D57" s="78">
        <f>SUM(D58:D60)</f>
        <v>1124.8</v>
      </c>
      <c r="E57" s="225">
        <f>SUM(E58:F60)</f>
        <v>50.6</v>
      </c>
    </row>
    <row r="58" spans="1:5" ht="16.5" customHeight="1">
      <c r="A58" s="64" t="s">
        <v>119</v>
      </c>
      <c r="B58" s="65" t="s">
        <v>4</v>
      </c>
      <c r="C58" s="65"/>
      <c r="D58" s="77">
        <v>88.1</v>
      </c>
      <c r="E58" s="220"/>
    </row>
    <row r="59" spans="1:5" ht="16.5" customHeight="1">
      <c r="A59" s="64" t="s">
        <v>120</v>
      </c>
      <c r="B59" s="65" t="s">
        <v>4</v>
      </c>
      <c r="C59" s="65"/>
      <c r="D59" s="77">
        <v>74</v>
      </c>
      <c r="E59" s="220"/>
    </row>
    <row r="60" spans="1:5" ht="16.5" customHeight="1">
      <c r="A60" s="64" t="s">
        <v>121</v>
      </c>
      <c r="B60" s="65" t="s">
        <v>4</v>
      </c>
      <c r="C60" s="65"/>
      <c r="D60" s="77">
        <f>SUM(D61:D62)</f>
        <v>962.7</v>
      </c>
      <c r="E60" s="220">
        <f>SUM(E61:F62)</f>
        <v>50.6</v>
      </c>
    </row>
    <row r="61" spans="1:5" ht="16.5" customHeight="1">
      <c r="A61" s="66" t="s">
        <v>122</v>
      </c>
      <c r="B61" s="65"/>
      <c r="C61" s="65"/>
      <c r="D61" s="75">
        <v>855.2</v>
      </c>
      <c r="E61" s="220">
        <v>50.6</v>
      </c>
    </row>
    <row r="62" spans="1:5" ht="16.5" customHeight="1">
      <c r="A62" s="66" t="s">
        <v>123</v>
      </c>
      <c r="B62" s="65"/>
      <c r="C62" s="65"/>
      <c r="D62" s="75">
        <v>107.5</v>
      </c>
      <c r="E62" s="220"/>
    </row>
    <row r="63" spans="1:5" ht="16.5" customHeight="1">
      <c r="A63" s="67" t="s">
        <v>124</v>
      </c>
      <c r="B63" s="38" t="s">
        <v>125</v>
      </c>
      <c r="C63" s="38"/>
      <c r="D63" s="78">
        <f>SUM(D64:D65)</f>
        <v>22821.3</v>
      </c>
      <c r="E63" s="224">
        <f>E64</f>
        <v>1599.4</v>
      </c>
    </row>
    <row r="64" spans="1:5" ht="16.5" customHeight="1">
      <c r="A64" s="64" t="s">
        <v>126</v>
      </c>
      <c r="B64" s="65" t="s">
        <v>125</v>
      </c>
      <c r="C64" s="65"/>
      <c r="D64" s="77">
        <v>22821.3</v>
      </c>
      <c r="E64" s="220">
        <v>1599.4</v>
      </c>
    </row>
    <row r="65" spans="1:5" ht="30" customHeight="1">
      <c r="A65" s="74" t="s">
        <v>134</v>
      </c>
      <c r="B65" s="65" t="s">
        <v>125</v>
      </c>
      <c r="C65" s="65"/>
      <c r="D65" s="79"/>
      <c r="E65" s="65"/>
    </row>
    <row r="66" spans="1:5" ht="16.5" customHeight="1">
      <c r="A66" s="67" t="s">
        <v>127</v>
      </c>
      <c r="B66" s="38" t="s">
        <v>128</v>
      </c>
      <c r="C66" s="38"/>
      <c r="D66" s="78">
        <f>SUM(D67)</f>
        <v>410.8</v>
      </c>
      <c r="E66" s="70"/>
    </row>
    <row r="67" spans="1:5" ht="16.5" customHeight="1">
      <c r="A67" s="64" t="s">
        <v>129</v>
      </c>
      <c r="B67" s="65" t="s">
        <v>128</v>
      </c>
      <c r="C67" s="65" t="s">
        <v>199</v>
      </c>
      <c r="D67" s="77">
        <v>410.8</v>
      </c>
      <c r="E67" s="59"/>
    </row>
    <row r="68" spans="1:5" ht="16.5" customHeight="1">
      <c r="A68" s="64"/>
      <c r="B68" s="65"/>
      <c r="C68" s="65"/>
      <c r="D68" s="287"/>
      <c r="E68" s="288"/>
    </row>
    <row r="69" spans="1:5" ht="16.5" customHeight="1">
      <c r="A69" s="67" t="s">
        <v>130</v>
      </c>
      <c r="B69" s="35"/>
      <c r="C69" s="35"/>
      <c r="D69" s="285" t="s">
        <v>132</v>
      </c>
      <c r="E69" s="286"/>
    </row>
    <row r="70" spans="1:5" ht="16.5" customHeight="1">
      <c r="A70" s="67" t="s">
        <v>131</v>
      </c>
      <c r="B70" s="35"/>
      <c r="C70" s="35"/>
      <c r="D70" s="285" t="s">
        <v>132</v>
      </c>
      <c r="E70" s="286"/>
    </row>
    <row r="72" spans="1:3" ht="15.75">
      <c r="A72" s="54" t="s">
        <v>55</v>
      </c>
      <c r="B72" s="9"/>
      <c r="C72" s="9"/>
    </row>
    <row r="73" spans="1:3" ht="15.75">
      <c r="A73" s="56" t="s">
        <v>309</v>
      </c>
      <c r="B73" s="9"/>
      <c r="C73" s="9"/>
    </row>
    <row r="74" spans="1:3" ht="15.75">
      <c r="A74" s="6"/>
      <c r="B74" s="9"/>
      <c r="C74" s="9"/>
    </row>
    <row r="78" spans="1:2" ht="15.75">
      <c r="A78" s="10" t="s">
        <v>133</v>
      </c>
      <c r="B78" s="3" t="s">
        <v>301</v>
      </c>
    </row>
  </sheetData>
  <sheetProtection/>
  <mergeCells count="12">
    <mergeCell ref="A6:E6"/>
    <mergeCell ref="A8:A9"/>
    <mergeCell ref="B8:B9"/>
    <mergeCell ref="C8:C9"/>
    <mergeCell ref="H8:H9"/>
    <mergeCell ref="D8:E8"/>
    <mergeCell ref="D3:E3"/>
    <mergeCell ref="D70:E70"/>
    <mergeCell ref="D69:E69"/>
    <mergeCell ref="D68:E68"/>
    <mergeCell ref="A46:E46"/>
    <mergeCell ref="A5:E5"/>
  </mergeCells>
  <printOptions/>
  <pageMargins left="0.7874015748031497" right="0.1968503937007874" top="0.15748031496062992" bottom="0.2362204724409449" header="0.15748031496062992" footer="0.2362204724409449"/>
  <pageSetup horizontalDpi="600" verticalDpi="600" orientation="portrait" paperSize="9" scale="83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85" zoomScalePageLayoutView="0" workbookViewId="0" topLeftCell="A1">
      <selection activeCell="E3" sqref="E3:H3"/>
    </sheetView>
  </sheetViews>
  <sheetFormatPr defaultColWidth="39.140625" defaultRowHeight="12.75"/>
  <cols>
    <col min="1" max="1" width="75.57421875" style="83" customWidth="1"/>
    <col min="2" max="2" width="6.57421875" style="83" customWidth="1"/>
    <col min="3" max="3" width="5.140625" style="83" customWidth="1"/>
    <col min="4" max="4" width="5.7109375" style="83" customWidth="1"/>
    <col min="5" max="5" width="6.7109375" style="83" customWidth="1"/>
    <col min="6" max="6" width="5.57421875" style="83" customWidth="1"/>
    <col min="7" max="7" width="16.00390625" style="83" hidden="1" customWidth="1"/>
    <col min="8" max="8" width="21.140625" style="83" customWidth="1"/>
    <col min="9" max="9" width="20.8515625" style="83" customWidth="1"/>
    <col min="10" max="10" width="14.421875" style="83" customWidth="1"/>
    <col min="11" max="11" width="39.140625" style="83" customWidth="1"/>
    <col min="12" max="16384" width="39.140625" style="83" customWidth="1"/>
  </cols>
  <sheetData>
    <row r="1" spans="1:8" ht="18.75">
      <c r="A1" s="28"/>
      <c r="B1" s="28"/>
      <c r="C1" s="157"/>
      <c r="D1" s="158"/>
      <c r="E1" s="300" t="s">
        <v>98</v>
      </c>
      <c r="F1" s="300"/>
      <c r="G1" s="300"/>
      <c r="H1" s="300"/>
    </row>
    <row r="2" spans="1:8" ht="18.75">
      <c r="A2" s="28"/>
      <c r="B2" s="28"/>
      <c r="C2" s="300" t="s">
        <v>209</v>
      </c>
      <c r="D2" s="300"/>
      <c r="E2" s="300"/>
      <c r="F2" s="300"/>
      <c r="G2" s="300"/>
      <c r="H2" s="300"/>
    </row>
    <row r="3" spans="1:8" ht="18.75">
      <c r="A3" s="299"/>
      <c r="B3" s="299"/>
      <c r="C3" s="299"/>
      <c r="D3" s="299"/>
      <c r="E3" s="284" t="s">
        <v>311</v>
      </c>
      <c r="F3" s="284"/>
      <c r="G3" s="284"/>
      <c r="H3" s="284"/>
    </row>
    <row r="4" spans="1:7" ht="18.75">
      <c r="A4" s="80"/>
      <c r="B4" s="81"/>
      <c r="C4" s="81"/>
      <c r="D4" s="82"/>
      <c r="E4" s="81"/>
      <c r="F4" s="81"/>
      <c r="G4" s="82"/>
    </row>
    <row r="5" spans="1:8" ht="23.25">
      <c r="A5" s="293" t="s">
        <v>171</v>
      </c>
      <c r="B5" s="293"/>
      <c r="C5" s="293"/>
      <c r="D5" s="293"/>
      <c r="E5" s="293"/>
      <c r="F5" s="293"/>
      <c r="G5" s="293"/>
      <c r="H5" s="293"/>
    </row>
    <row r="6" spans="1:8" ht="20.25" customHeight="1">
      <c r="A6" s="294" t="s">
        <v>172</v>
      </c>
      <c r="B6" s="294"/>
      <c r="C6" s="294"/>
      <c r="D6" s="294"/>
      <c r="E6" s="294"/>
      <c r="F6" s="294"/>
      <c r="G6" s="294"/>
      <c r="H6" s="294"/>
    </row>
    <row r="7" spans="1:8" ht="19.5" thickBot="1">
      <c r="A7" s="84"/>
      <c r="B7" s="295"/>
      <c r="C7" s="295"/>
      <c r="D7" s="295"/>
      <c r="E7" s="295"/>
      <c r="F7" s="295"/>
      <c r="G7" s="295"/>
      <c r="H7" s="295"/>
    </row>
    <row r="8" spans="1:8" ht="18.75">
      <c r="A8" s="296" t="s">
        <v>107</v>
      </c>
      <c r="B8" s="298" t="s">
        <v>141</v>
      </c>
      <c r="C8" s="298"/>
      <c r="D8" s="298"/>
      <c r="E8" s="298"/>
      <c r="F8" s="298"/>
      <c r="G8" s="298"/>
      <c r="H8" s="301" t="s">
        <v>142</v>
      </c>
    </row>
    <row r="9" spans="1:10" ht="72" customHeight="1" thickBot="1">
      <c r="A9" s="297"/>
      <c r="B9" s="85" t="s">
        <v>143</v>
      </c>
      <c r="C9" s="86" t="s">
        <v>144</v>
      </c>
      <c r="D9" s="86" t="s">
        <v>145</v>
      </c>
      <c r="E9" s="86" t="s">
        <v>146</v>
      </c>
      <c r="F9" s="86" t="s">
        <v>147</v>
      </c>
      <c r="G9" s="87" t="s">
        <v>148</v>
      </c>
      <c r="H9" s="302"/>
      <c r="J9" s="110"/>
    </row>
    <row r="10" spans="1:8" ht="19.5" thickBot="1">
      <c r="A10" s="88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6</v>
      </c>
      <c r="H10" s="90">
        <v>7</v>
      </c>
    </row>
    <row r="11" spans="1:8" ht="19.5" thickBot="1">
      <c r="A11" s="112" t="s">
        <v>149</v>
      </c>
      <c r="B11" s="113" t="s">
        <v>150</v>
      </c>
      <c r="C11" s="113" t="s">
        <v>150</v>
      </c>
      <c r="D11" s="113"/>
      <c r="E11" s="113" t="s">
        <v>151</v>
      </c>
      <c r="F11" s="113" t="s">
        <v>150</v>
      </c>
      <c r="G11" s="113" t="s">
        <v>151</v>
      </c>
      <c r="H11" s="114">
        <f>H13+H21+H27+H33+H42+H48</f>
        <v>51122.90000000001</v>
      </c>
    </row>
    <row r="12" spans="1:8" ht="18.75">
      <c r="A12" s="115" t="s">
        <v>152</v>
      </c>
      <c r="B12" s="116" t="s">
        <v>110</v>
      </c>
      <c r="C12" s="91"/>
      <c r="D12" s="91"/>
      <c r="E12" s="91"/>
      <c r="F12" s="91"/>
      <c r="G12" s="91"/>
      <c r="H12" s="105"/>
    </row>
    <row r="13" spans="1:8" ht="18.75">
      <c r="A13" s="119" t="s">
        <v>153</v>
      </c>
      <c r="B13" s="96"/>
      <c r="C13" s="96"/>
      <c r="D13" s="96"/>
      <c r="E13" s="96"/>
      <c r="F13" s="96"/>
      <c r="G13" s="96"/>
      <c r="H13" s="106">
        <f>H14+H15</f>
        <v>6891.6</v>
      </c>
    </row>
    <row r="14" spans="1:8" ht="18.75">
      <c r="A14" s="120" t="s">
        <v>154</v>
      </c>
      <c r="B14" s="96"/>
      <c r="C14" s="96"/>
      <c r="D14" s="96"/>
      <c r="E14" s="96"/>
      <c r="F14" s="96"/>
      <c r="G14" s="96"/>
      <c r="H14" s="131">
        <f>H16</f>
        <v>6791.6</v>
      </c>
    </row>
    <row r="15" spans="1:9" ht="18.75">
      <c r="A15" s="120" t="s">
        <v>155</v>
      </c>
      <c r="B15" s="96"/>
      <c r="C15" s="96"/>
      <c r="D15" s="96"/>
      <c r="E15" s="96"/>
      <c r="F15" s="96"/>
      <c r="G15" s="96"/>
      <c r="H15" s="131">
        <v>100</v>
      </c>
      <c r="I15" s="93"/>
    </row>
    <row r="16" spans="1:8" ht="18.75">
      <c r="A16" s="119" t="s">
        <v>177</v>
      </c>
      <c r="B16" s="96"/>
      <c r="C16" s="96"/>
      <c r="D16" s="96"/>
      <c r="E16" s="96"/>
      <c r="F16" s="96"/>
      <c r="G16" s="96"/>
      <c r="H16" s="106">
        <f>H17+H18+H19</f>
        <v>6791.6</v>
      </c>
    </row>
    <row r="17" spans="1:8" ht="20.25" customHeight="1">
      <c r="A17" s="120" t="s">
        <v>156</v>
      </c>
      <c r="B17" s="94" t="s">
        <v>110</v>
      </c>
      <c r="C17" s="94" t="s">
        <v>157</v>
      </c>
      <c r="D17" s="94" t="s">
        <v>157</v>
      </c>
      <c r="E17" s="94" t="s">
        <v>1</v>
      </c>
      <c r="F17" s="94" t="s">
        <v>110</v>
      </c>
      <c r="G17" s="95"/>
      <c r="H17" s="131">
        <v>6381.6</v>
      </c>
    </row>
    <row r="18" spans="1:8" ht="20.25" customHeight="1">
      <c r="A18" s="122" t="s">
        <v>214</v>
      </c>
      <c r="B18" s="123" t="s">
        <v>110</v>
      </c>
      <c r="C18" s="123" t="s">
        <v>160</v>
      </c>
      <c r="D18" s="123" t="s">
        <v>161</v>
      </c>
      <c r="E18" s="123" t="s">
        <v>4</v>
      </c>
      <c r="F18" s="123" t="s">
        <v>162</v>
      </c>
      <c r="G18" s="124"/>
      <c r="H18" s="132">
        <v>-100</v>
      </c>
    </row>
    <row r="19" spans="1:8" ht="24" customHeight="1" thickBot="1">
      <c r="A19" s="122" t="s">
        <v>159</v>
      </c>
      <c r="B19" s="123" t="s">
        <v>110</v>
      </c>
      <c r="C19" s="123" t="s">
        <v>160</v>
      </c>
      <c r="D19" s="123" t="s">
        <v>161</v>
      </c>
      <c r="E19" s="123" t="s">
        <v>4</v>
      </c>
      <c r="F19" s="123" t="s">
        <v>162</v>
      </c>
      <c r="G19" s="124"/>
      <c r="H19" s="132">
        <v>510</v>
      </c>
    </row>
    <row r="20" spans="1:8" ht="18.75">
      <c r="A20" s="115" t="s">
        <v>114</v>
      </c>
      <c r="B20" s="116" t="s">
        <v>113</v>
      </c>
      <c r="C20" s="125"/>
      <c r="D20" s="125"/>
      <c r="E20" s="125"/>
      <c r="F20" s="125"/>
      <c r="G20" s="126"/>
      <c r="H20" s="127"/>
    </row>
    <row r="21" spans="1:8" ht="18.75">
      <c r="A21" s="119" t="s">
        <v>153</v>
      </c>
      <c r="B21" s="92"/>
      <c r="C21" s="94"/>
      <c r="D21" s="94"/>
      <c r="E21" s="94"/>
      <c r="F21" s="94"/>
      <c r="G21" s="95"/>
      <c r="H21" s="106">
        <f>H22+H23</f>
        <v>12831.1</v>
      </c>
    </row>
    <row r="22" spans="1:8" ht="18.75">
      <c r="A22" s="120" t="s">
        <v>154</v>
      </c>
      <c r="B22" s="92"/>
      <c r="C22" s="94"/>
      <c r="D22" s="94"/>
      <c r="E22" s="94"/>
      <c r="F22" s="94"/>
      <c r="G22" s="95"/>
      <c r="H22" s="131">
        <f>H24</f>
        <v>12831.1</v>
      </c>
    </row>
    <row r="23" spans="1:8" ht="18.75">
      <c r="A23" s="184" t="s">
        <v>155</v>
      </c>
      <c r="B23" s="92"/>
      <c r="C23" s="94"/>
      <c r="D23" s="94"/>
      <c r="E23" s="94"/>
      <c r="F23" s="94"/>
      <c r="G23" s="95"/>
      <c r="H23" s="131">
        <v>0</v>
      </c>
    </row>
    <row r="24" spans="1:8" ht="18.75">
      <c r="A24" s="119" t="s">
        <v>177</v>
      </c>
      <c r="B24" s="92"/>
      <c r="C24" s="94"/>
      <c r="D24" s="94"/>
      <c r="E24" s="94"/>
      <c r="F24" s="94"/>
      <c r="G24" s="95"/>
      <c r="H24" s="106">
        <f>H25</f>
        <v>12831.1</v>
      </c>
    </row>
    <row r="25" spans="1:8" ht="19.5" thickBot="1">
      <c r="A25" s="122" t="s">
        <v>206</v>
      </c>
      <c r="B25" s="123" t="s">
        <v>113</v>
      </c>
      <c r="C25" s="123" t="s">
        <v>190</v>
      </c>
      <c r="D25" s="123" t="s">
        <v>157</v>
      </c>
      <c r="E25" s="123" t="s">
        <v>201</v>
      </c>
      <c r="F25" s="123" t="s">
        <v>162</v>
      </c>
      <c r="G25" s="128"/>
      <c r="H25" s="132">
        <v>12831.1</v>
      </c>
    </row>
    <row r="26" spans="1:8" ht="18.75">
      <c r="A26" s="130" t="s">
        <v>115</v>
      </c>
      <c r="B26" s="116" t="s">
        <v>116</v>
      </c>
      <c r="C26" s="116"/>
      <c r="D26" s="116"/>
      <c r="E26" s="116"/>
      <c r="F26" s="116"/>
      <c r="G26" s="91"/>
      <c r="H26" s="105"/>
    </row>
    <row r="27" spans="1:8" ht="18.75">
      <c r="A27" s="119" t="s">
        <v>153</v>
      </c>
      <c r="B27" s="92"/>
      <c r="C27" s="92"/>
      <c r="D27" s="92"/>
      <c r="E27" s="92"/>
      <c r="F27" s="92"/>
      <c r="G27" s="96"/>
      <c r="H27" s="106">
        <f>H28+H29</f>
        <v>7043.3</v>
      </c>
    </row>
    <row r="28" spans="1:8" ht="18.75">
      <c r="A28" s="120" t="s">
        <v>154</v>
      </c>
      <c r="B28" s="92"/>
      <c r="C28" s="92"/>
      <c r="D28" s="92"/>
      <c r="E28" s="92"/>
      <c r="F28" s="92"/>
      <c r="G28" s="96"/>
      <c r="H28" s="131">
        <f>H30</f>
        <v>7043.3</v>
      </c>
    </row>
    <row r="29" spans="1:8" ht="18.75">
      <c r="A29" s="120" t="s">
        <v>155</v>
      </c>
      <c r="B29" s="92"/>
      <c r="C29" s="92"/>
      <c r="D29" s="92"/>
      <c r="E29" s="92"/>
      <c r="F29" s="92"/>
      <c r="G29" s="96"/>
      <c r="H29" s="131">
        <v>0</v>
      </c>
    </row>
    <row r="30" spans="1:8" ht="18.75">
      <c r="A30" s="119" t="s">
        <v>177</v>
      </c>
      <c r="B30" s="92"/>
      <c r="C30" s="92"/>
      <c r="D30" s="92"/>
      <c r="E30" s="92"/>
      <c r="F30" s="92"/>
      <c r="G30" s="96"/>
      <c r="H30" s="106">
        <f>H31</f>
        <v>7043.3</v>
      </c>
    </row>
    <row r="31" spans="1:8" ht="21.75" customHeight="1" thickBot="1">
      <c r="A31" s="186" t="s">
        <v>278</v>
      </c>
      <c r="B31" s="156" t="s">
        <v>116</v>
      </c>
      <c r="C31" s="156" t="s">
        <v>158</v>
      </c>
      <c r="D31" s="156" t="s">
        <v>164</v>
      </c>
      <c r="E31" s="156" t="s">
        <v>73</v>
      </c>
      <c r="F31" s="156" t="s">
        <v>162</v>
      </c>
      <c r="G31" s="128"/>
      <c r="H31" s="132">
        <v>7043.3</v>
      </c>
    </row>
    <row r="32" spans="1:8" ht="24.75" customHeight="1">
      <c r="A32" s="185" t="s">
        <v>118</v>
      </c>
      <c r="B32" s="116" t="s">
        <v>4</v>
      </c>
      <c r="C32" s="116"/>
      <c r="D32" s="116"/>
      <c r="E32" s="116"/>
      <c r="F32" s="116"/>
      <c r="G32" s="91"/>
      <c r="H32" s="105"/>
    </row>
    <row r="33" spans="1:8" ht="18.75">
      <c r="A33" s="119" t="s">
        <v>153</v>
      </c>
      <c r="B33" s="92"/>
      <c r="C33" s="92"/>
      <c r="D33" s="92"/>
      <c r="E33" s="92"/>
      <c r="F33" s="92"/>
      <c r="G33" s="96"/>
      <c r="H33" s="106">
        <f>H34+H35</f>
        <v>1124.8</v>
      </c>
    </row>
    <row r="34" spans="1:8" ht="18.75">
      <c r="A34" s="120" t="s">
        <v>154</v>
      </c>
      <c r="B34" s="92"/>
      <c r="C34" s="92"/>
      <c r="D34" s="92"/>
      <c r="E34" s="92"/>
      <c r="F34" s="92"/>
      <c r="G34" s="96"/>
      <c r="H34" s="131">
        <f>H36</f>
        <v>1074.2</v>
      </c>
    </row>
    <row r="35" spans="1:8" ht="18.75">
      <c r="A35" s="120" t="s">
        <v>155</v>
      </c>
      <c r="B35" s="92"/>
      <c r="C35" s="92"/>
      <c r="D35" s="92"/>
      <c r="E35" s="92"/>
      <c r="F35" s="92"/>
      <c r="G35" s="96"/>
      <c r="H35" s="131">
        <v>50.6</v>
      </c>
    </row>
    <row r="36" spans="1:10" ht="18.75">
      <c r="A36" s="119" t="s">
        <v>177</v>
      </c>
      <c r="B36" s="92"/>
      <c r="C36" s="92"/>
      <c r="D36" s="92"/>
      <c r="E36" s="92"/>
      <c r="F36" s="92"/>
      <c r="G36" s="96"/>
      <c r="H36" s="106">
        <f>H37+H38+H39+H40</f>
        <v>1074.2</v>
      </c>
      <c r="J36" s="97"/>
    </row>
    <row r="37" spans="1:10" ht="18.75">
      <c r="A37" s="120" t="s">
        <v>165</v>
      </c>
      <c r="B37" s="94" t="s">
        <v>4</v>
      </c>
      <c r="C37" s="94" t="s">
        <v>157</v>
      </c>
      <c r="D37" s="94" t="s">
        <v>158</v>
      </c>
      <c r="E37" s="94" t="s">
        <v>173</v>
      </c>
      <c r="F37" s="94" t="s">
        <v>162</v>
      </c>
      <c r="G37" s="96"/>
      <c r="H37" s="131">
        <v>88.1</v>
      </c>
      <c r="J37" s="107"/>
    </row>
    <row r="38" spans="1:10" ht="18.75">
      <c r="A38" s="120" t="s">
        <v>166</v>
      </c>
      <c r="B38" s="94" t="s">
        <v>4</v>
      </c>
      <c r="C38" s="94" t="s">
        <v>157</v>
      </c>
      <c r="D38" s="94" t="s">
        <v>163</v>
      </c>
      <c r="E38" s="94" t="s">
        <v>173</v>
      </c>
      <c r="F38" s="94" t="s">
        <v>1</v>
      </c>
      <c r="G38" s="96"/>
      <c r="H38" s="131">
        <v>74</v>
      </c>
      <c r="J38" s="97"/>
    </row>
    <row r="39" spans="1:8" ht="18.75">
      <c r="A39" s="120" t="s">
        <v>174</v>
      </c>
      <c r="B39" s="94" t="s">
        <v>4</v>
      </c>
      <c r="C39" s="94" t="s">
        <v>158</v>
      </c>
      <c r="D39" s="94" t="s">
        <v>164</v>
      </c>
      <c r="E39" s="94" t="s">
        <v>175</v>
      </c>
      <c r="F39" s="94" t="s">
        <v>162</v>
      </c>
      <c r="G39" s="96"/>
      <c r="H39" s="131">
        <v>804.6</v>
      </c>
    </row>
    <row r="40" spans="1:8" ht="19.5" thickBot="1">
      <c r="A40" s="122" t="s">
        <v>176</v>
      </c>
      <c r="B40" s="123" t="s">
        <v>4</v>
      </c>
      <c r="C40" s="123" t="s">
        <v>158</v>
      </c>
      <c r="D40" s="123" t="s">
        <v>164</v>
      </c>
      <c r="E40" s="123" t="s">
        <v>175</v>
      </c>
      <c r="F40" s="123" t="s">
        <v>162</v>
      </c>
      <c r="G40" s="124"/>
      <c r="H40" s="132">
        <v>107.5</v>
      </c>
    </row>
    <row r="41" spans="1:8" ht="18.75">
      <c r="A41" s="129" t="s">
        <v>167</v>
      </c>
      <c r="B41" s="116" t="s">
        <v>125</v>
      </c>
      <c r="C41" s="116"/>
      <c r="D41" s="116"/>
      <c r="E41" s="116"/>
      <c r="F41" s="116"/>
      <c r="G41" s="91"/>
      <c r="H41" s="105"/>
    </row>
    <row r="42" spans="1:8" ht="18.75">
      <c r="A42" s="119" t="s">
        <v>153</v>
      </c>
      <c r="B42" s="92"/>
      <c r="C42" s="92"/>
      <c r="D42" s="92"/>
      <c r="E42" s="92"/>
      <c r="F42" s="92"/>
      <c r="G42" s="96"/>
      <c r="H42" s="106">
        <f>H43+H44</f>
        <v>22821.300000000003</v>
      </c>
    </row>
    <row r="43" spans="1:8" ht="18.75">
      <c r="A43" s="120" t="s">
        <v>154</v>
      </c>
      <c r="B43" s="92"/>
      <c r="C43" s="92"/>
      <c r="D43" s="92"/>
      <c r="E43" s="92"/>
      <c r="F43" s="92"/>
      <c r="G43" s="96"/>
      <c r="H43" s="131">
        <f>21221.9</f>
        <v>21221.9</v>
      </c>
    </row>
    <row r="44" spans="1:8" ht="18.75">
      <c r="A44" s="120" t="s">
        <v>155</v>
      </c>
      <c r="B44" s="92"/>
      <c r="C44" s="92"/>
      <c r="D44" s="92"/>
      <c r="E44" s="92"/>
      <c r="F44" s="92"/>
      <c r="G44" s="96"/>
      <c r="H44" s="131">
        <v>1599.4</v>
      </c>
    </row>
    <row r="45" spans="1:10" ht="18.75">
      <c r="A45" s="119" t="s">
        <v>177</v>
      </c>
      <c r="B45" s="92"/>
      <c r="C45" s="92"/>
      <c r="D45" s="92"/>
      <c r="E45" s="92"/>
      <c r="F45" s="92"/>
      <c r="G45" s="96"/>
      <c r="H45" s="106">
        <f>H46</f>
        <v>21221.9</v>
      </c>
      <c r="I45" s="97"/>
      <c r="J45" s="93"/>
    </row>
    <row r="46" spans="1:10" ht="19.5" thickBot="1">
      <c r="A46" s="120" t="s">
        <v>168</v>
      </c>
      <c r="B46" s="99" t="s">
        <v>125</v>
      </c>
      <c r="C46" s="99" t="s">
        <v>157</v>
      </c>
      <c r="D46" s="99" t="s">
        <v>157</v>
      </c>
      <c r="E46" s="99">
        <v>88</v>
      </c>
      <c r="F46" s="99" t="s">
        <v>162</v>
      </c>
      <c r="G46" s="96"/>
      <c r="H46" s="131">
        <v>21221.9</v>
      </c>
      <c r="I46" s="98"/>
      <c r="J46" s="93"/>
    </row>
    <row r="47" spans="1:8" ht="18.75">
      <c r="A47" s="129" t="s">
        <v>169</v>
      </c>
      <c r="B47" s="116" t="s">
        <v>128</v>
      </c>
      <c r="C47" s="116"/>
      <c r="D47" s="116"/>
      <c r="E47" s="116"/>
      <c r="F47" s="116"/>
      <c r="G47" s="91"/>
      <c r="H47" s="105"/>
    </row>
    <row r="48" spans="1:8" ht="18.75">
      <c r="A48" s="119" t="s">
        <v>153</v>
      </c>
      <c r="B48" s="92"/>
      <c r="C48" s="92"/>
      <c r="D48" s="92"/>
      <c r="E48" s="92"/>
      <c r="F48" s="92"/>
      <c r="G48" s="96"/>
      <c r="H48" s="106">
        <f>H49+H50</f>
        <v>410.8</v>
      </c>
    </row>
    <row r="49" spans="1:8" ht="18.75">
      <c r="A49" s="120" t="s">
        <v>154</v>
      </c>
      <c r="B49" s="92"/>
      <c r="C49" s="92"/>
      <c r="D49" s="92"/>
      <c r="E49" s="92"/>
      <c r="F49" s="92"/>
      <c r="G49" s="96"/>
      <c r="H49" s="131">
        <v>410.8</v>
      </c>
    </row>
    <row r="50" spans="1:8" ht="18.75">
      <c r="A50" s="120" t="s">
        <v>155</v>
      </c>
      <c r="B50" s="92"/>
      <c r="C50" s="92"/>
      <c r="D50" s="92"/>
      <c r="E50" s="92"/>
      <c r="F50" s="92"/>
      <c r="G50" s="96"/>
      <c r="H50" s="131">
        <v>0</v>
      </c>
    </row>
    <row r="51" spans="1:8" ht="27.75" customHeight="1">
      <c r="A51" s="119" t="s">
        <v>177</v>
      </c>
      <c r="B51" s="92"/>
      <c r="C51" s="92"/>
      <c r="D51" s="92"/>
      <c r="E51" s="92"/>
      <c r="F51" s="92"/>
      <c r="G51" s="96"/>
      <c r="H51" s="106">
        <f>H52</f>
        <v>410.8</v>
      </c>
    </row>
    <row r="52" spans="1:8" ht="23.25" customHeight="1" thickBot="1">
      <c r="A52" s="121" t="s">
        <v>170</v>
      </c>
      <c r="B52" s="117" t="s">
        <v>128</v>
      </c>
      <c r="C52" s="117" t="s">
        <v>157</v>
      </c>
      <c r="D52" s="117" t="s">
        <v>158</v>
      </c>
      <c r="E52" s="117">
        <v>90</v>
      </c>
      <c r="F52" s="117">
        <v>10</v>
      </c>
      <c r="G52" s="118"/>
      <c r="H52" s="133">
        <v>410.8</v>
      </c>
    </row>
    <row r="53" spans="1:8" ht="9.75" customHeight="1">
      <c r="A53" s="100"/>
      <c r="B53" s="97"/>
      <c r="C53" s="97"/>
      <c r="D53" s="97"/>
      <c r="E53" s="97"/>
      <c r="F53" s="97"/>
      <c r="G53" s="97"/>
      <c r="H53" s="98"/>
    </row>
    <row r="54" spans="1:3" s="109" customFormat="1" ht="18.75">
      <c r="A54" s="108" t="s">
        <v>133</v>
      </c>
      <c r="C54" s="108" t="s">
        <v>301</v>
      </c>
    </row>
    <row r="55" spans="1:8" s="110" customFormat="1" ht="15.75">
      <c r="A55" s="111"/>
      <c r="B55" s="111"/>
      <c r="C55" s="111"/>
      <c r="D55" s="292"/>
      <c r="E55" s="292"/>
      <c r="F55" s="292"/>
      <c r="G55" s="292"/>
      <c r="H55" s="292"/>
    </row>
    <row r="56" spans="1:8" ht="18.75">
      <c r="A56" s="80"/>
      <c r="B56" s="81"/>
      <c r="C56" s="101"/>
      <c r="D56" s="102"/>
      <c r="E56" s="101"/>
      <c r="F56" s="101"/>
      <c r="G56" s="101"/>
      <c r="H56" s="102"/>
    </row>
    <row r="57" spans="1:8" ht="18.75">
      <c r="A57" s="80"/>
      <c r="B57" s="81"/>
      <c r="C57" s="101"/>
      <c r="D57" s="103"/>
      <c r="E57" s="101"/>
      <c r="F57" s="101"/>
      <c r="G57" s="101"/>
      <c r="H57" s="103"/>
    </row>
    <row r="58" spans="1:8" ht="18.75">
      <c r="A58" s="104"/>
      <c r="B58" s="81"/>
      <c r="C58" s="101"/>
      <c r="D58" s="101"/>
      <c r="E58" s="101"/>
      <c r="F58" s="101"/>
      <c r="G58" s="101"/>
      <c r="H58" s="102"/>
    </row>
  </sheetData>
  <sheetProtection/>
  <mergeCells count="12">
    <mergeCell ref="A3:B3"/>
    <mergeCell ref="C3:D3"/>
    <mergeCell ref="E1:H1"/>
    <mergeCell ref="C2:H2"/>
    <mergeCell ref="H8:H9"/>
    <mergeCell ref="E3:H3"/>
    <mergeCell ref="D55:H55"/>
    <mergeCell ref="A5:H5"/>
    <mergeCell ref="A6:H6"/>
    <mergeCell ref="B7:H7"/>
    <mergeCell ref="A8:A9"/>
    <mergeCell ref="B8:G8"/>
  </mergeCells>
  <printOptions/>
  <pageMargins left="0.9448818897637796" right="0.1968503937007874" top="0.1968503937007874" bottom="0.2362204724409449" header="0.1968503937007874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SheetLayoutView="115" zoomScalePageLayoutView="0" workbookViewId="0" topLeftCell="A1">
      <selection activeCell="D2" sqref="D2:E2"/>
    </sheetView>
  </sheetViews>
  <sheetFormatPr defaultColWidth="9.140625" defaultRowHeight="12.75"/>
  <cols>
    <col min="1" max="2" width="53.57421875" style="0" customWidth="1"/>
    <col min="3" max="5" width="18.57421875" style="0" customWidth="1"/>
  </cols>
  <sheetData>
    <row r="1" spans="1:5" ht="28.5" customHeight="1">
      <c r="A1" s="188"/>
      <c r="B1" s="188"/>
      <c r="C1" s="322" t="s">
        <v>268</v>
      </c>
      <c r="D1" s="322"/>
      <c r="E1" s="322"/>
    </row>
    <row r="2" spans="1:5" ht="18" customHeight="1">
      <c r="A2" s="188"/>
      <c r="B2" s="188"/>
      <c r="C2" s="189"/>
      <c r="D2" s="284" t="s">
        <v>311</v>
      </c>
      <c r="E2" s="284"/>
    </row>
    <row r="3" spans="1:5" ht="15.75">
      <c r="A3" s="323" t="s">
        <v>254</v>
      </c>
      <c r="B3" s="323"/>
      <c r="C3" s="324"/>
      <c r="D3" s="324"/>
      <c r="E3" s="324"/>
    </row>
    <row r="4" spans="1:5" ht="15.75">
      <c r="A4" s="323" t="s">
        <v>255</v>
      </c>
      <c r="B4" s="323"/>
      <c r="C4" s="324"/>
      <c r="D4" s="324"/>
      <c r="E4" s="324"/>
    </row>
    <row r="5" spans="1:5" ht="15.75">
      <c r="A5" s="323" t="s">
        <v>256</v>
      </c>
      <c r="B5" s="323"/>
      <c r="C5" s="324"/>
      <c r="D5" s="324"/>
      <c r="E5" s="324"/>
    </row>
    <row r="6" spans="1:5" ht="15.75">
      <c r="A6" s="323" t="s">
        <v>302</v>
      </c>
      <c r="B6" s="323"/>
      <c r="C6" s="324"/>
      <c r="D6" s="324"/>
      <c r="E6" s="324"/>
    </row>
    <row r="7" spans="1:5" ht="16.5" thickBot="1">
      <c r="A7" s="3"/>
      <c r="B7" s="3"/>
      <c r="E7" s="190" t="s">
        <v>257</v>
      </c>
    </row>
    <row r="8" spans="1:5" ht="22.5" customHeight="1">
      <c r="A8" s="311" t="s">
        <v>107</v>
      </c>
      <c r="B8" s="312"/>
      <c r="C8" s="303" t="s">
        <v>258</v>
      </c>
      <c r="D8" s="304"/>
      <c r="E8" s="307" t="s">
        <v>259</v>
      </c>
    </row>
    <row r="9" spans="1:5" ht="18" customHeight="1">
      <c r="A9" s="313"/>
      <c r="B9" s="314"/>
      <c r="C9" s="305" t="s">
        <v>260</v>
      </c>
      <c r="D9" s="327" t="s">
        <v>261</v>
      </c>
      <c r="E9" s="308"/>
    </row>
    <row r="10" spans="1:5" ht="45" customHeight="1" thickBot="1">
      <c r="A10" s="315"/>
      <c r="B10" s="316"/>
      <c r="C10" s="306"/>
      <c r="D10" s="328"/>
      <c r="E10" s="309"/>
    </row>
    <row r="11" spans="1:5" ht="21" customHeight="1" thickBot="1">
      <c r="A11" s="317" t="s">
        <v>262</v>
      </c>
      <c r="B11" s="318"/>
      <c r="C11" s="191">
        <v>1</v>
      </c>
      <c r="D11" s="192">
        <v>2</v>
      </c>
      <c r="E11" s="193" t="s">
        <v>263</v>
      </c>
    </row>
    <row r="12" spans="1:5" ht="15.75">
      <c r="A12" s="194" t="s">
        <v>264</v>
      </c>
      <c r="B12" s="195"/>
      <c r="C12" s="196"/>
      <c r="D12" s="197"/>
      <c r="E12" s="198"/>
    </row>
    <row r="13" spans="1:7" ht="18.75" customHeight="1">
      <c r="A13" s="199" t="s">
        <v>265</v>
      </c>
      <c r="B13" s="200" t="s">
        <v>266</v>
      </c>
      <c r="C13" s="201">
        <v>19.1</v>
      </c>
      <c r="D13" s="202">
        <v>9.55</v>
      </c>
      <c r="E13" s="203">
        <f>C13+D13</f>
        <v>28.650000000000002</v>
      </c>
      <c r="G13" s="204"/>
    </row>
    <row r="14" spans="1:7" ht="18.75" customHeight="1">
      <c r="A14" s="199" t="s">
        <v>267</v>
      </c>
      <c r="B14" s="200" t="s">
        <v>266</v>
      </c>
      <c r="C14" s="205">
        <v>19.1</v>
      </c>
      <c r="D14" s="202">
        <v>9.55</v>
      </c>
      <c r="E14" s="203">
        <f>C14+D14</f>
        <v>28.650000000000002</v>
      </c>
      <c r="G14" s="204"/>
    </row>
    <row r="15" spans="1:7" ht="23.25" customHeight="1">
      <c r="A15" s="320" t="s">
        <v>281</v>
      </c>
      <c r="B15" s="321"/>
      <c r="C15" s="205"/>
      <c r="D15" s="206">
        <v>748482</v>
      </c>
      <c r="E15" s="207"/>
      <c r="G15" s="204"/>
    </row>
    <row r="16" spans="1:7" ht="23.25" customHeight="1">
      <c r="A16" s="320" t="s">
        <v>279</v>
      </c>
      <c r="B16" s="321"/>
      <c r="C16" s="205"/>
      <c r="D16" s="206">
        <v>743754</v>
      </c>
      <c r="E16" s="207"/>
      <c r="G16" s="204"/>
    </row>
    <row r="17" spans="1:7" ht="23.25" customHeight="1">
      <c r="A17" s="320" t="s">
        <v>280</v>
      </c>
      <c r="B17" s="321"/>
      <c r="C17" s="205"/>
      <c r="D17" s="206">
        <v>107151</v>
      </c>
      <c r="E17" s="207"/>
      <c r="G17" s="204"/>
    </row>
    <row r="18" spans="1:7" ht="15.75">
      <c r="A18" s="320"/>
      <c r="B18" s="321"/>
      <c r="C18" s="205"/>
      <c r="D18" s="206"/>
      <c r="E18" s="207"/>
      <c r="G18" s="204"/>
    </row>
    <row r="19" spans="1:7" ht="15.75">
      <c r="A19" s="329"/>
      <c r="B19" s="329"/>
      <c r="C19" s="329"/>
      <c r="D19" s="329"/>
      <c r="E19" s="329"/>
      <c r="G19" s="204"/>
    </row>
    <row r="20" spans="1:10" ht="15.75">
      <c r="A20" s="208" t="s">
        <v>308</v>
      </c>
      <c r="B20" s="208"/>
      <c r="C20" s="208"/>
      <c r="D20" s="310"/>
      <c r="E20" s="310"/>
      <c r="F20" s="208"/>
      <c r="G20" s="208"/>
      <c r="H20" s="208"/>
      <c r="I20" s="208"/>
      <c r="J20" s="208"/>
    </row>
    <row r="21" spans="1:10" ht="282" customHeight="1">
      <c r="A21" s="319" t="s">
        <v>289</v>
      </c>
      <c r="B21" s="319"/>
      <c r="C21" s="319"/>
      <c r="D21" s="319"/>
      <c r="E21" s="319"/>
      <c r="F21" s="209"/>
      <c r="G21" s="209"/>
      <c r="H21" s="209"/>
      <c r="I21" s="209"/>
      <c r="J21" s="209"/>
    </row>
    <row r="22" spans="1:10" ht="15.75">
      <c r="A22" s="209"/>
      <c r="B22" s="209"/>
      <c r="C22" s="209"/>
      <c r="D22" s="310"/>
      <c r="E22" s="310"/>
      <c r="F22" s="209"/>
      <c r="G22" s="209"/>
      <c r="H22" s="209"/>
      <c r="I22" s="209"/>
      <c r="J22" s="209"/>
    </row>
    <row r="23" spans="1:10" ht="15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5" ht="12.75">
      <c r="A24" s="325"/>
      <c r="B24" s="325"/>
      <c r="C24" s="326"/>
      <c r="D24" s="326"/>
      <c r="E24" s="326"/>
    </row>
    <row r="25" spans="1:5" ht="15.75">
      <c r="A25" s="210"/>
      <c r="B25" s="210"/>
      <c r="C25" s="211"/>
      <c r="D25" s="211"/>
      <c r="E25" s="211"/>
    </row>
    <row r="26" spans="1:2" ht="15.75">
      <c r="A26" s="3"/>
      <c r="B26" s="3"/>
    </row>
    <row r="27" spans="1:2" ht="15.75">
      <c r="A27" s="3"/>
      <c r="B27" s="3"/>
    </row>
    <row r="28" spans="1:2" ht="15.75">
      <c r="A28" s="3"/>
      <c r="B28" s="3"/>
    </row>
  </sheetData>
  <sheetProtection/>
  <mergeCells count="21">
    <mergeCell ref="A24:E24"/>
    <mergeCell ref="D9:D10"/>
    <mergeCell ref="A19:E19"/>
    <mergeCell ref="A15:B15"/>
    <mergeCell ref="A16:B16"/>
    <mergeCell ref="A18:B18"/>
    <mergeCell ref="C1:E1"/>
    <mergeCell ref="A3:E3"/>
    <mergeCell ref="A4:E4"/>
    <mergeCell ref="A5:E5"/>
    <mergeCell ref="A6:E6"/>
    <mergeCell ref="D2:E2"/>
    <mergeCell ref="C8:D8"/>
    <mergeCell ref="C9:C10"/>
    <mergeCell ref="E8:E10"/>
    <mergeCell ref="D22:E22"/>
    <mergeCell ref="A8:B10"/>
    <mergeCell ref="D20:E20"/>
    <mergeCell ref="A11:B11"/>
    <mergeCell ref="A21:E21"/>
    <mergeCell ref="A17:B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10.421875" style="2" customWidth="1"/>
    <col min="2" max="2" width="86.00390625" style="2" customWidth="1"/>
    <col min="3" max="3" width="22.28125" style="2" customWidth="1"/>
    <col min="4" max="4" width="9.00390625" style="2" customWidth="1"/>
    <col min="5" max="5" width="8.8515625" style="2" customWidth="1"/>
    <col min="6" max="6" width="28.8515625" style="2" bestFit="1" customWidth="1"/>
    <col min="7" max="16384" width="9.140625" style="2" customWidth="1"/>
  </cols>
  <sheetData>
    <row r="1" ht="12" customHeight="1">
      <c r="C1" s="51" t="s">
        <v>99</v>
      </c>
    </row>
    <row r="2" ht="12" customHeight="1">
      <c r="C2" s="51" t="s">
        <v>208</v>
      </c>
    </row>
    <row r="3" spans="2:3" ht="11.25" customHeight="1">
      <c r="B3" s="299" t="s">
        <v>311</v>
      </c>
      <c r="C3" s="299"/>
    </row>
    <row r="4" spans="1:7" s="3" customFormat="1" ht="48.75" customHeight="1">
      <c r="A4" s="331" t="s">
        <v>303</v>
      </c>
      <c r="B4" s="331"/>
      <c r="C4" s="331"/>
      <c r="G4" s="11"/>
    </row>
    <row r="5" spans="1:9" s="3" customFormat="1" ht="15.75">
      <c r="A5" s="4" t="s">
        <v>47</v>
      </c>
      <c r="B5" s="4" t="s">
        <v>25</v>
      </c>
      <c r="C5" s="40" t="s">
        <v>178</v>
      </c>
      <c r="G5" s="8"/>
      <c r="H5" s="8"/>
      <c r="I5" s="8"/>
    </row>
    <row r="6" spans="1:9" s="3" customFormat="1" ht="15" customHeight="1">
      <c r="A6" s="212">
        <v>1</v>
      </c>
      <c r="B6" s="41" t="s">
        <v>26</v>
      </c>
      <c r="C6" s="14">
        <v>1</v>
      </c>
      <c r="G6" s="8"/>
      <c r="H6" s="8"/>
      <c r="I6" s="8"/>
    </row>
    <row r="7" spans="1:9" s="3" customFormat="1" ht="15" customHeight="1">
      <c r="A7" s="212">
        <v>2</v>
      </c>
      <c r="B7" s="41" t="s">
        <v>27</v>
      </c>
      <c r="C7" s="14">
        <v>3</v>
      </c>
      <c r="G7" s="8"/>
      <c r="H7" s="61"/>
      <c r="I7" s="8"/>
    </row>
    <row r="8" spans="1:9" s="3" customFormat="1" ht="15.75">
      <c r="A8" s="212">
        <v>3</v>
      </c>
      <c r="B8" s="41" t="s">
        <v>48</v>
      </c>
      <c r="C8" s="14">
        <v>1</v>
      </c>
      <c r="G8" s="8"/>
      <c r="H8" s="17"/>
      <c r="I8" s="8"/>
    </row>
    <row r="9" spans="1:9" s="3" customFormat="1" ht="15" customHeight="1">
      <c r="A9" s="212">
        <v>4</v>
      </c>
      <c r="B9" s="41" t="s">
        <v>30</v>
      </c>
      <c r="C9" s="14">
        <v>1</v>
      </c>
      <c r="G9" s="8"/>
      <c r="H9" s="8"/>
      <c r="I9" s="8"/>
    </row>
    <row r="10" spans="1:9" s="3" customFormat="1" ht="15" customHeight="1">
      <c r="A10" s="212">
        <v>5</v>
      </c>
      <c r="B10" s="41" t="s">
        <v>34</v>
      </c>
      <c r="C10" s="14">
        <v>1</v>
      </c>
      <c r="G10" s="8"/>
      <c r="H10" s="8"/>
      <c r="I10" s="8"/>
    </row>
    <row r="11" spans="1:9" s="3" customFormat="1" ht="15" customHeight="1">
      <c r="A11" s="212">
        <v>6</v>
      </c>
      <c r="B11" s="41" t="s">
        <v>273</v>
      </c>
      <c r="C11" s="14"/>
      <c r="G11" s="8"/>
      <c r="H11" s="8"/>
      <c r="I11" s="8"/>
    </row>
    <row r="12" spans="1:9" s="3" customFormat="1" ht="15" customHeight="1">
      <c r="A12" s="213" t="s">
        <v>270</v>
      </c>
      <c r="B12" s="214" t="s">
        <v>274</v>
      </c>
      <c r="C12" s="215">
        <v>3</v>
      </c>
      <c r="G12" s="8"/>
      <c r="H12" s="8"/>
      <c r="I12" s="8"/>
    </row>
    <row r="13" spans="1:9" s="3" customFormat="1" ht="15" customHeight="1">
      <c r="A13" s="213" t="s">
        <v>271</v>
      </c>
      <c r="B13" s="214" t="s">
        <v>275</v>
      </c>
      <c r="C13" s="215">
        <v>5</v>
      </c>
      <c r="G13" s="8"/>
      <c r="H13" s="8"/>
      <c r="I13" s="8"/>
    </row>
    <row r="14" spans="1:9" s="3" customFormat="1" ht="15" customHeight="1">
      <c r="A14" s="213" t="s">
        <v>272</v>
      </c>
      <c r="B14" s="214" t="s">
        <v>276</v>
      </c>
      <c r="C14" s="215">
        <v>5</v>
      </c>
      <c r="G14" s="8"/>
      <c r="H14" s="8"/>
      <c r="I14" s="8"/>
    </row>
    <row r="15" spans="1:3" s="3" customFormat="1" ht="15" customHeight="1">
      <c r="A15" s="212">
        <v>7</v>
      </c>
      <c r="B15" s="41" t="s">
        <v>49</v>
      </c>
      <c r="C15" s="14">
        <v>1</v>
      </c>
    </row>
    <row r="16" spans="1:3" s="3" customFormat="1" ht="15" customHeight="1">
      <c r="A16" s="212">
        <v>8</v>
      </c>
      <c r="B16" s="42" t="s">
        <v>37</v>
      </c>
      <c r="C16" s="14">
        <v>1</v>
      </c>
    </row>
    <row r="17" spans="1:3" s="3" customFormat="1" ht="15.75">
      <c r="A17" s="212">
        <v>9</v>
      </c>
      <c r="B17" s="41" t="s">
        <v>39</v>
      </c>
      <c r="C17" s="14">
        <v>1</v>
      </c>
    </row>
    <row r="18" spans="1:3" s="3" customFormat="1" ht="15.75">
      <c r="A18" s="212">
        <v>10</v>
      </c>
      <c r="B18" s="41" t="s">
        <v>269</v>
      </c>
      <c r="C18" s="14">
        <v>2</v>
      </c>
    </row>
    <row r="19" spans="1:3" s="3" customFormat="1" ht="15.75">
      <c r="A19" s="212">
        <v>11</v>
      </c>
      <c r="B19" s="41" t="s">
        <v>180</v>
      </c>
      <c r="C19" s="14">
        <v>3</v>
      </c>
    </row>
    <row r="20" spans="1:3" s="3" customFormat="1" ht="15.75" customHeight="1">
      <c r="A20" s="212">
        <v>12</v>
      </c>
      <c r="B20" s="41" t="s">
        <v>41</v>
      </c>
      <c r="C20" s="44">
        <v>1</v>
      </c>
    </row>
    <row r="21" spans="1:3" s="3" customFormat="1" ht="15.75">
      <c r="A21" s="7"/>
      <c r="B21" s="43" t="s">
        <v>29</v>
      </c>
      <c r="C21" s="15">
        <f>SUM(C6:C20)</f>
        <v>29</v>
      </c>
    </row>
    <row r="22" spans="1:3" s="3" customFormat="1" ht="33.75" customHeight="1">
      <c r="A22" s="331" t="s">
        <v>291</v>
      </c>
      <c r="B22" s="331"/>
      <c r="C22" s="331"/>
    </row>
    <row r="23" spans="1:3" s="3" customFormat="1" ht="18" customHeight="1">
      <c r="A23" s="4" t="s">
        <v>47</v>
      </c>
      <c r="B23" s="5" t="s">
        <v>25</v>
      </c>
      <c r="C23" s="40" t="s">
        <v>178</v>
      </c>
    </row>
    <row r="24" spans="1:3" s="3" customFormat="1" ht="15.75" customHeight="1">
      <c r="A24" s="4">
        <v>1</v>
      </c>
      <c r="B24" s="41" t="s">
        <v>54</v>
      </c>
      <c r="C24" s="14">
        <v>1</v>
      </c>
    </row>
    <row r="25" spans="1:3" s="3" customFormat="1" ht="15.75">
      <c r="A25" s="13">
        <v>2</v>
      </c>
      <c r="B25" s="41" t="s">
        <v>50</v>
      </c>
      <c r="C25" s="14">
        <v>1</v>
      </c>
    </row>
    <row r="26" spans="1:3" s="3" customFormat="1" ht="15.75">
      <c r="A26" s="13">
        <v>3</v>
      </c>
      <c r="B26" s="41" t="s">
        <v>96</v>
      </c>
      <c r="C26" s="14">
        <v>1</v>
      </c>
    </row>
    <row r="27" spans="1:3" s="3" customFormat="1" ht="15.75">
      <c r="A27" s="13">
        <v>4</v>
      </c>
      <c r="B27" s="41" t="s">
        <v>205</v>
      </c>
      <c r="C27" s="14">
        <v>1</v>
      </c>
    </row>
    <row r="28" spans="1:3" s="3" customFormat="1" ht="15.75">
      <c r="A28" s="13">
        <v>5</v>
      </c>
      <c r="B28" s="41" t="s">
        <v>277</v>
      </c>
      <c r="C28" s="14">
        <v>1</v>
      </c>
    </row>
    <row r="29" spans="1:3" s="3" customFormat="1" ht="15.75">
      <c r="A29" s="13">
        <v>6</v>
      </c>
      <c r="B29" s="41" t="s">
        <v>182</v>
      </c>
      <c r="C29" s="14">
        <v>1</v>
      </c>
    </row>
    <row r="30" spans="1:3" s="3" customFormat="1" ht="15.75">
      <c r="A30" s="13"/>
      <c r="B30" s="41" t="s">
        <v>283</v>
      </c>
      <c r="C30" s="14">
        <v>2</v>
      </c>
    </row>
    <row r="31" spans="1:3" s="3" customFormat="1" ht="15.75">
      <c r="A31" s="7"/>
      <c r="B31" s="43" t="s">
        <v>29</v>
      </c>
      <c r="C31" s="15">
        <f>SUM(C24:C30)</f>
        <v>8</v>
      </c>
    </row>
    <row r="32" spans="1:3" s="3" customFormat="1" ht="48.75" customHeight="1">
      <c r="A32" s="331" t="s">
        <v>296</v>
      </c>
      <c r="B32" s="331"/>
      <c r="C32" s="331"/>
    </row>
    <row r="33" spans="1:3" s="3" customFormat="1" ht="15.75" customHeight="1">
      <c r="A33" s="4" t="s">
        <v>47</v>
      </c>
      <c r="B33" s="5" t="s">
        <v>25</v>
      </c>
      <c r="C33" s="40" t="s">
        <v>178</v>
      </c>
    </row>
    <row r="34" spans="1:3" s="3" customFormat="1" ht="15.75">
      <c r="A34" s="4">
        <v>1</v>
      </c>
      <c r="B34" s="41" t="s">
        <v>292</v>
      </c>
      <c r="C34" s="14">
        <v>8</v>
      </c>
    </row>
    <row r="35" spans="1:3" s="3" customFormat="1" ht="15.75">
      <c r="A35" s="13">
        <v>2</v>
      </c>
      <c r="B35" s="41" t="s">
        <v>293</v>
      </c>
      <c r="C35" s="14">
        <v>2</v>
      </c>
    </row>
    <row r="36" spans="1:3" s="3" customFormat="1" ht="15.75">
      <c r="A36" s="13">
        <v>3</v>
      </c>
      <c r="B36" s="41" t="s">
        <v>37</v>
      </c>
      <c r="C36" s="14">
        <v>2</v>
      </c>
    </row>
    <row r="37" spans="1:3" s="3" customFormat="1" ht="15.75">
      <c r="A37" s="13">
        <v>4</v>
      </c>
      <c r="B37" s="41" t="s">
        <v>294</v>
      </c>
      <c r="C37" s="14">
        <v>1</v>
      </c>
    </row>
    <row r="38" spans="1:3" s="3" customFormat="1" ht="15.75">
      <c r="A38" s="13"/>
      <c r="B38" s="218" t="s">
        <v>295</v>
      </c>
      <c r="C38" s="14">
        <f>SUM(C34:C37)</f>
        <v>13</v>
      </c>
    </row>
    <row r="39" spans="1:3" s="3" customFormat="1" ht="15.75">
      <c r="A39" s="8"/>
      <c r="B39" s="217"/>
      <c r="C39" s="18"/>
    </row>
    <row r="40" spans="1:3" s="3" customFormat="1" ht="30.75" customHeight="1">
      <c r="A40" s="330" t="s">
        <v>282</v>
      </c>
      <c r="B40" s="330"/>
      <c r="C40" s="330"/>
    </row>
    <row r="41" spans="1:3" s="3" customFormat="1" ht="15.75">
      <c r="A41" s="4" t="s">
        <v>47</v>
      </c>
      <c r="B41" s="4" t="s">
        <v>25</v>
      </c>
      <c r="C41" s="40" t="s">
        <v>178</v>
      </c>
    </row>
    <row r="42" spans="1:3" s="3" customFormat="1" ht="15.75">
      <c r="A42" s="13">
        <v>1</v>
      </c>
      <c r="B42" s="41" t="s">
        <v>28</v>
      </c>
      <c r="C42" s="14">
        <v>4</v>
      </c>
    </row>
    <row r="43" spans="1:3" s="3" customFormat="1" ht="15.75">
      <c r="A43" s="7"/>
      <c r="B43" s="43" t="s">
        <v>29</v>
      </c>
      <c r="C43" s="15">
        <f>SUM(C42)</f>
        <v>4</v>
      </c>
    </row>
    <row r="44" spans="1:6" s="3" customFormat="1" ht="35.25" customHeight="1">
      <c r="A44" s="331" t="s">
        <v>290</v>
      </c>
      <c r="B44" s="331"/>
      <c r="C44" s="331"/>
      <c r="D44" s="6"/>
      <c r="F44" s="18"/>
    </row>
    <row r="45" spans="1:6" s="3" customFormat="1" ht="15.75">
      <c r="A45" s="4" t="s">
        <v>47</v>
      </c>
      <c r="B45" s="4" t="s">
        <v>25</v>
      </c>
      <c r="C45" s="40" t="s">
        <v>178</v>
      </c>
      <c r="D45" s="55"/>
      <c r="E45" s="17"/>
      <c r="F45" s="18"/>
    </row>
    <row r="46" spans="1:6" s="3" customFormat="1" ht="15.75">
      <c r="A46" s="13">
        <v>1</v>
      </c>
      <c r="B46" s="41" t="s">
        <v>31</v>
      </c>
      <c r="C46" s="14">
        <v>1</v>
      </c>
      <c r="D46" s="6"/>
      <c r="E46" s="17"/>
      <c r="F46" s="18"/>
    </row>
    <row r="47" spans="1:4" s="3" customFormat="1" ht="15.75">
      <c r="A47" s="13">
        <v>2</v>
      </c>
      <c r="B47" s="41" t="s">
        <v>32</v>
      </c>
      <c r="C47" s="14">
        <v>2</v>
      </c>
      <c r="D47" s="6"/>
    </row>
    <row r="48" spans="1:6" s="3" customFormat="1" ht="15.75">
      <c r="A48" s="13">
        <v>3</v>
      </c>
      <c r="B48" s="41" t="s">
        <v>33</v>
      </c>
      <c r="C48" s="14">
        <v>1</v>
      </c>
      <c r="D48" s="19"/>
      <c r="E48" s="12"/>
      <c r="F48" s="2"/>
    </row>
    <row r="49" spans="1:5" ht="15.75">
      <c r="A49" s="13">
        <v>4</v>
      </c>
      <c r="B49" s="41" t="s">
        <v>35</v>
      </c>
      <c r="C49" s="14">
        <v>1</v>
      </c>
      <c r="D49" s="60"/>
      <c r="E49" s="12"/>
    </row>
    <row r="50" spans="1:5" ht="15.75">
      <c r="A50" s="13">
        <v>5</v>
      </c>
      <c r="B50" s="41" t="s">
        <v>36</v>
      </c>
      <c r="C50" s="14">
        <v>1</v>
      </c>
      <c r="D50" s="60"/>
      <c r="E50" s="12"/>
    </row>
    <row r="51" spans="1:4" ht="15.75">
      <c r="A51" s="13">
        <f>A50+1</f>
        <v>6</v>
      </c>
      <c r="B51" s="41" t="s">
        <v>56</v>
      </c>
      <c r="C51" s="14">
        <v>1</v>
      </c>
      <c r="D51" s="58"/>
    </row>
    <row r="52" spans="1:3" ht="15.75">
      <c r="A52" s="13">
        <f>A51+1</f>
        <v>7</v>
      </c>
      <c r="B52" s="41" t="s">
        <v>38</v>
      </c>
      <c r="C52" s="14">
        <v>1</v>
      </c>
    </row>
    <row r="53" spans="1:3" ht="15.75">
      <c r="A53" s="13"/>
      <c r="B53" s="43" t="s">
        <v>29</v>
      </c>
      <c r="C53" s="15">
        <f>SUM(C46:C52)</f>
        <v>8</v>
      </c>
    </row>
    <row r="54" spans="1:3" ht="33" customHeight="1">
      <c r="A54" s="331" t="s">
        <v>297</v>
      </c>
      <c r="B54" s="331"/>
      <c r="C54" s="331"/>
    </row>
    <row r="55" spans="1:4" ht="14.25" customHeight="1">
      <c r="A55" s="4" t="s">
        <v>47</v>
      </c>
      <c r="B55" s="4" t="s">
        <v>25</v>
      </c>
      <c r="C55" s="40" t="s">
        <v>178</v>
      </c>
      <c r="D55" s="12"/>
    </row>
    <row r="56" spans="1:4" ht="15.75">
      <c r="A56" s="13">
        <v>1</v>
      </c>
      <c r="B56" s="41" t="s">
        <v>40</v>
      </c>
      <c r="C56" s="14">
        <v>1</v>
      </c>
      <c r="D56" s="12"/>
    </row>
    <row r="57" spans="1:3" ht="15.75">
      <c r="A57" s="13"/>
      <c r="B57" s="43" t="s">
        <v>29</v>
      </c>
      <c r="C57" s="15">
        <f>SUM(C56)</f>
        <v>1</v>
      </c>
    </row>
    <row r="58" spans="1:4" ht="32.25" customHeight="1">
      <c r="A58" s="331" t="s">
        <v>284</v>
      </c>
      <c r="B58" s="331"/>
      <c r="C58" s="331"/>
      <c r="D58" s="12"/>
    </row>
    <row r="59" spans="1:4" ht="15.75">
      <c r="A59" s="4" t="s">
        <v>6</v>
      </c>
      <c r="B59" s="4" t="s">
        <v>25</v>
      </c>
      <c r="C59" s="40" t="s">
        <v>178</v>
      </c>
      <c r="D59" s="12"/>
    </row>
    <row r="60" spans="1:4" ht="15.75">
      <c r="A60" s="13">
        <v>1</v>
      </c>
      <c r="B60" s="41" t="s">
        <v>179</v>
      </c>
      <c r="C60" s="14">
        <v>4</v>
      </c>
      <c r="D60" s="12"/>
    </row>
    <row r="61" spans="1:4" ht="15.75">
      <c r="A61" s="13"/>
      <c r="B61" s="43" t="s">
        <v>29</v>
      </c>
      <c r="C61" s="15">
        <f>SUM(C60)</f>
        <v>4</v>
      </c>
      <c r="D61" s="12"/>
    </row>
    <row r="62" ht="18.75" customHeight="1">
      <c r="A62" s="8"/>
    </row>
    <row r="63" ht="15.75">
      <c r="A63" s="8"/>
    </row>
    <row r="64" spans="1:3" s="109" customFormat="1" ht="18.75">
      <c r="A64" s="10" t="s">
        <v>304</v>
      </c>
      <c r="C64" s="108"/>
    </row>
    <row r="65" spans="1:3" ht="15.75">
      <c r="A65" s="9"/>
      <c r="B65" s="20"/>
      <c r="C65" s="20"/>
    </row>
    <row r="66" spans="1:3" ht="12.75">
      <c r="A66" s="16"/>
      <c r="B66" s="21"/>
      <c r="C66" s="21"/>
    </row>
    <row r="67" spans="1:3" ht="15.75">
      <c r="A67" s="9"/>
      <c r="B67" s="22"/>
      <c r="C67" s="22"/>
    </row>
    <row r="68" spans="1:3" ht="12.75">
      <c r="A68" s="23"/>
      <c r="B68" s="24"/>
      <c r="C68" s="24"/>
    </row>
    <row r="69" spans="1:3" ht="12.75">
      <c r="A69" s="25"/>
      <c r="B69" s="26"/>
      <c r="C69" s="26"/>
    </row>
    <row r="70" spans="1:3" ht="15.75">
      <c r="A70" s="9"/>
      <c r="B70" s="20"/>
      <c r="C70" s="20"/>
    </row>
    <row r="73" spans="1:3" ht="12.75">
      <c r="A73" s="16"/>
      <c r="B73" s="21"/>
      <c r="C73" s="21"/>
    </row>
    <row r="74" ht="63.75" customHeight="1"/>
    <row r="94" ht="63.75" customHeight="1"/>
    <row r="98" ht="53.25" customHeight="1"/>
    <row r="100" ht="12.75" customHeight="1"/>
    <row r="101" ht="12.75" customHeight="1"/>
  </sheetData>
  <sheetProtection/>
  <mergeCells count="8">
    <mergeCell ref="B3:C3"/>
    <mergeCell ref="A40:C40"/>
    <mergeCell ref="A44:C44"/>
    <mergeCell ref="A54:C54"/>
    <mergeCell ref="A58:C58"/>
    <mergeCell ref="A4:C4"/>
    <mergeCell ref="A22:C22"/>
    <mergeCell ref="A32:C32"/>
  </mergeCells>
  <printOptions/>
  <pageMargins left="0.7874015748031497" right="0.1968503937007874" top="0.15748031496062992" bottom="0.1968503937007874" header="0.15748031496062992" footer="0.196850393700787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C1">
      <selection activeCell="E3" sqref="E3:F3"/>
    </sheetView>
  </sheetViews>
  <sheetFormatPr defaultColWidth="9.140625" defaultRowHeight="12.75"/>
  <cols>
    <col min="1" max="1" width="5.140625" style="27" customWidth="1"/>
    <col min="2" max="2" width="44.28125" style="1" customWidth="1"/>
    <col min="3" max="3" width="114.140625" style="1" customWidth="1"/>
    <col min="4" max="6" width="16.8515625" style="1" customWidth="1"/>
    <col min="7" max="16384" width="9.140625" style="1" customWidth="1"/>
  </cols>
  <sheetData>
    <row r="1" spans="4:6" ht="13.5" customHeight="1">
      <c r="D1" s="159"/>
      <c r="E1" s="160"/>
      <c r="F1" s="45" t="s">
        <v>253</v>
      </c>
    </row>
    <row r="2" spans="4:6" ht="13.5" customHeight="1">
      <c r="D2" s="159"/>
      <c r="E2" s="161"/>
      <c r="F2" s="45" t="s">
        <v>208</v>
      </c>
    </row>
    <row r="3" spans="2:6" ht="15">
      <c r="B3" s="162"/>
      <c r="C3" s="162"/>
      <c r="D3" s="187"/>
      <c r="E3" s="284" t="s">
        <v>311</v>
      </c>
      <c r="F3" s="284"/>
    </row>
    <row r="4" spans="1:6" ht="15.75" customHeight="1">
      <c r="A4" s="333" t="s">
        <v>307</v>
      </c>
      <c r="B4" s="333"/>
      <c r="C4" s="333"/>
      <c r="D4" s="333"/>
      <c r="E4" s="333"/>
      <c r="F4" s="333"/>
    </row>
    <row r="5" spans="1:6" ht="54" customHeight="1">
      <c r="A5" s="163"/>
      <c r="B5" s="182" t="s">
        <v>7</v>
      </c>
      <c r="C5" s="180" t="s">
        <v>215</v>
      </c>
      <c r="D5" s="180" t="s">
        <v>285</v>
      </c>
      <c r="E5" s="180" t="s">
        <v>286</v>
      </c>
      <c r="F5" s="180" t="s">
        <v>287</v>
      </c>
    </row>
    <row r="6" spans="1:6" ht="15" customHeight="1">
      <c r="A6" s="163">
        <v>1</v>
      </c>
      <c r="B6" s="178">
        <v>2</v>
      </c>
      <c r="C6" s="179">
        <v>3</v>
      </c>
      <c r="D6" s="179">
        <v>4</v>
      </c>
      <c r="E6" s="179">
        <v>5</v>
      </c>
      <c r="F6" s="179">
        <v>6</v>
      </c>
    </row>
    <row r="7" spans="1:7" ht="17.25" customHeight="1">
      <c r="A7" s="163">
        <v>1</v>
      </c>
      <c r="B7" s="164" t="s">
        <v>204</v>
      </c>
      <c r="C7" s="180" t="s">
        <v>216</v>
      </c>
      <c r="D7" s="165">
        <v>1</v>
      </c>
      <c r="E7" s="165">
        <v>1</v>
      </c>
      <c r="F7" s="165">
        <v>1</v>
      </c>
      <c r="G7" s="166"/>
    </row>
    <row r="8" spans="1:7" ht="15.75" customHeight="1">
      <c r="A8" s="163">
        <v>2</v>
      </c>
      <c r="B8" s="164" t="s">
        <v>202</v>
      </c>
      <c r="C8" s="334" t="s">
        <v>247</v>
      </c>
      <c r="D8" s="165">
        <v>1</v>
      </c>
      <c r="E8" s="165">
        <v>1</v>
      </c>
      <c r="F8" s="165" t="s">
        <v>100</v>
      </c>
      <c r="G8" s="166"/>
    </row>
    <row r="9" spans="1:7" ht="15.75" customHeight="1">
      <c r="A9" s="163">
        <v>3</v>
      </c>
      <c r="B9" s="164" t="s">
        <v>89</v>
      </c>
      <c r="C9" s="335"/>
      <c r="D9" s="165" t="s">
        <v>100</v>
      </c>
      <c r="E9" s="165" t="s">
        <v>100</v>
      </c>
      <c r="F9" s="165">
        <v>0.5</v>
      </c>
      <c r="G9" s="166"/>
    </row>
    <row r="10" spans="1:7" ht="15.75" customHeight="1">
      <c r="A10" s="163">
        <v>4</v>
      </c>
      <c r="B10" s="164" t="s">
        <v>203</v>
      </c>
      <c r="C10" s="180" t="s">
        <v>248</v>
      </c>
      <c r="D10" s="165">
        <v>1.5</v>
      </c>
      <c r="E10" s="165">
        <v>1.5</v>
      </c>
      <c r="F10" s="165">
        <v>0.5</v>
      </c>
      <c r="G10" s="166"/>
    </row>
    <row r="11" spans="1:7" ht="15.75" customHeight="1">
      <c r="A11" s="163">
        <v>5</v>
      </c>
      <c r="B11" s="164" t="s">
        <v>51</v>
      </c>
      <c r="C11" s="180" t="s">
        <v>249</v>
      </c>
      <c r="D11" s="165">
        <v>2.5</v>
      </c>
      <c r="E11" s="165">
        <v>2</v>
      </c>
      <c r="F11" s="165">
        <v>0.5</v>
      </c>
      <c r="G11" s="166"/>
    </row>
    <row r="12" spans="1:7" ht="15.75" customHeight="1">
      <c r="A12" s="163">
        <v>6</v>
      </c>
      <c r="B12" s="164" t="s">
        <v>8</v>
      </c>
      <c r="C12" s="180" t="s">
        <v>250</v>
      </c>
      <c r="D12" s="165">
        <v>2.25</v>
      </c>
      <c r="E12" s="167">
        <v>1.88</v>
      </c>
      <c r="F12" s="165">
        <v>0.5</v>
      </c>
      <c r="G12" s="166"/>
    </row>
    <row r="13" spans="1:7" ht="15.75" customHeight="1">
      <c r="A13" s="163">
        <v>7</v>
      </c>
      <c r="B13" s="164" t="s">
        <v>9</v>
      </c>
      <c r="C13" s="180" t="s">
        <v>217</v>
      </c>
      <c r="D13" s="165">
        <v>2</v>
      </c>
      <c r="E13" s="165">
        <v>2</v>
      </c>
      <c r="F13" s="165" t="s">
        <v>207</v>
      </c>
      <c r="G13" s="166"/>
    </row>
    <row r="14" spans="1:7" ht="15.75" customHeight="1">
      <c r="A14" s="163">
        <v>8</v>
      </c>
      <c r="B14" s="164" t="s">
        <v>10</v>
      </c>
      <c r="C14" s="180" t="s">
        <v>242</v>
      </c>
      <c r="D14" s="165">
        <v>1</v>
      </c>
      <c r="E14" s="165">
        <v>1</v>
      </c>
      <c r="F14" s="165" t="s">
        <v>100</v>
      </c>
      <c r="G14" s="166"/>
    </row>
    <row r="15" spans="1:6" ht="15.75" customHeight="1">
      <c r="A15" s="163">
        <v>9</v>
      </c>
      <c r="B15" s="164" t="s">
        <v>95</v>
      </c>
      <c r="C15" s="180" t="s">
        <v>218</v>
      </c>
      <c r="D15" s="165">
        <v>1</v>
      </c>
      <c r="E15" s="165">
        <v>1</v>
      </c>
      <c r="F15" s="165" t="s">
        <v>100</v>
      </c>
    </row>
    <row r="16" spans="1:6" ht="15.75" customHeight="1">
      <c r="A16" s="163">
        <v>10</v>
      </c>
      <c r="B16" s="164" t="s">
        <v>90</v>
      </c>
      <c r="C16" s="180" t="s">
        <v>219</v>
      </c>
      <c r="D16" s="165">
        <v>1.5</v>
      </c>
      <c r="E16" s="165">
        <v>1.5</v>
      </c>
      <c r="F16" s="165" t="s">
        <v>100</v>
      </c>
    </row>
    <row r="17" spans="1:6" ht="15.75" customHeight="1">
      <c r="A17" s="163">
        <v>11</v>
      </c>
      <c r="B17" s="164" t="s">
        <v>52</v>
      </c>
      <c r="C17" s="180" t="s">
        <v>220</v>
      </c>
      <c r="D17" s="165">
        <v>32</v>
      </c>
      <c r="E17" s="165">
        <v>26</v>
      </c>
      <c r="F17" s="165">
        <v>6</v>
      </c>
    </row>
    <row r="18" spans="1:6" ht="15.75" customHeight="1">
      <c r="A18" s="163">
        <v>12</v>
      </c>
      <c r="B18" s="164" t="s">
        <v>11</v>
      </c>
      <c r="C18" s="180" t="s">
        <v>221</v>
      </c>
      <c r="D18" s="165">
        <v>17.5</v>
      </c>
      <c r="E18" s="165">
        <v>13.75</v>
      </c>
      <c r="F18" s="165">
        <v>2.5</v>
      </c>
    </row>
    <row r="19" spans="1:6" ht="15.75" customHeight="1">
      <c r="A19" s="163">
        <v>13</v>
      </c>
      <c r="B19" s="164" t="s">
        <v>12</v>
      </c>
      <c r="C19" s="180" t="s">
        <v>222</v>
      </c>
      <c r="D19" s="165">
        <v>3</v>
      </c>
      <c r="E19" s="165">
        <v>3</v>
      </c>
      <c r="F19" s="165">
        <v>1.5</v>
      </c>
    </row>
    <row r="20" spans="1:6" ht="15.75" customHeight="1">
      <c r="A20" s="163">
        <v>14</v>
      </c>
      <c r="B20" s="164" t="s">
        <v>181</v>
      </c>
      <c r="C20" s="180" t="s">
        <v>223</v>
      </c>
      <c r="D20" s="165">
        <v>1</v>
      </c>
      <c r="E20" s="165">
        <v>1</v>
      </c>
      <c r="F20" s="165" t="s">
        <v>100</v>
      </c>
    </row>
    <row r="21" spans="1:6" ht="15.75" customHeight="1">
      <c r="A21" s="163">
        <v>15</v>
      </c>
      <c r="B21" s="164" t="s">
        <v>13</v>
      </c>
      <c r="C21" s="180" t="s">
        <v>224</v>
      </c>
      <c r="D21" s="165">
        <v>2</v>
      </c>
      <c r="E21" s="165">
        <v>2</v>
      </c>
      <c r="F21" s="165">
        <v>1</v>
      </c>
    </row>
    <row r="22" spans="1:6" ht="15.75" customHeight="1">
      <c r="A22" s="163">
        <v>16</v>
      </c>
      <c r="B22" s="164" t="s">
        <v>14</v>
      </c>
      <c r="C22" s="180" t="s">
        <v>243</v>
      </c>
      <c r="D22" s="165">
        <v>2</v>
      </c>
      <c r="E22" s="165">
        <v>2</v>
      </c>
      <c r="F22" s="165">
        <v>0.5</v>
      </c>
    </row>
    <row r="23" spans="1:6" ht="16.5" customHeight="1">
      <c r="A23" s="163">
        <v>17</v>
      </c>
      <c r="B23" s="164" t="s">
        <v>53</v>
      </c>
      <c r="C23" s="180" t="s">
        <v>252</v>
      </c>
      <c r="D23" s="165">
        <v>2.5</v>
      </c>
      <c r="E23" s="165">
        <v>2</v>
      </c>
      <c r="F23" s="165">
        <v>0.5</v>
      </c>
    </row>
    <row r="24" spans="1:6" ht="15.75" customHeight="1">
      <c r="A24" s="163">
        <v>18</v>
      </c>
      <c r="B24" s="164" t="s">
        <v>15</v>
      </c>
      <c r="C24" s="334" t="s">
        <v>244</v>
      </c>
      <c r="D24" s="165">
        <v>1</v>
      </c>
      <c r="E24" s="165">
        <v>1</v>
      </c>
      <c r="F24" s="165">
        <v>0.5</v>
      </c>
    </row>
    <row r="25" spans="1:6" ht="15.75" customHeight="1">
      <c r="A25" s="163">
        <v>19</v>
      </c>
      <c r="B25" s="164" t="s">
        <v>91</v>
      </c>
      <c r="C25" s="336"/>
      <c r="D25" s="165">
        <v>0.5</v>
      </c>
      <c r="E25" s="165">
        <v>0.5</v>
      </c>
      <c r="F25" s="165" t="s">
        <v>100</v>
      </c>
    </row>
    <row r="26" spans="1:6" ht="15.75" customHeight="1">
      <c r="A26" s="163">
        <v>20</v>
      </c>
      <c r="B26" s="164" t="s">
        <v>92</v>
      </c>
      <c r="C26" s="335"/>
      <c r="D26" s="165">
        <v>0.5</v>
      </c>
      <c r="E26" s="165">
        <v>0.5</v>
      </c>
      <c r="F26" s="165" t="s">
        <v>100</v>
      </c>
    </row>
    <row r="27" spans="1:6" ht="15.75" customHeight="1">
      <c r="A27" s="163">
        <v>21</v>
      </c>
      <c r="B27" s="164" t="s">
        <v>16</v>
      </c>
      <c r="C27" s="180" t="s">
        <v>245</v>
      </c>
      <c r="D27" s="165">
        <v>1</v>
      </c>
      <c r="E27" s="165">
        <v>1</v>
      </c>
      <c r="F27" s="165">
        <v>0.75</v>
      </c>
    </row>
    <row r="28" spans="1:6" ht="15.75" customHeight="1">
      <c r="A28" s="163">
        <v>22</v>
      </c>
      <c r="B28" s="164" t="s">
        <v>94</v>
      </c>
      <c r="C28" s="180"/>
      <c r="D28" s="165">
        <v>0.5</v>
      </c>
      <c r="E28" s="165" t="s">
        <v>100</v>
      </c>
      <c r="F28" s="165" t="s">
        <v>100</v>
      </c>
    </row>
    <row r="29" spans="1:6" ht="15.75" customHeight="1">
      <c r="A29" s="163">
        <v>23</v>
      </c>
      <c r="B29" s="164" t="s">
        <v>17</v>
      </c>
      <c r="C29" s="180" t="s">
        <v>225</v>
      </c>
      <c r="D29" s="165">
        <v>2.5</v>
      </c>
      <c r="E29" s="165">
        <v>2.25</v>
      </c>
      <c r="F29" s="165">
        <v>0.5</v>
      </c>
    </row>
    <row r="30" spans="1:6" ht="15.75" customHeight="1">
      <c r="A30" s="163">
        <v>24</v>
      </c>
      <c r="B30" s="164" t="s">
        <v>93</v>
      </c>
      <c r="C30" s="180" t="s">
        <v>226</v>
      </c>
      <c r="D30" s="165">
        <v>1</v>
      </c>
      <c r="E30" s="165">
        <v>1</v>
      </c>
      <c r="F30" s="165" t="s">
        <v>100</v>
      </c>
    </row>
    <row r="31" spans="1:6" ht="15.75" customHeight="1">
      <c r="A31" s="163">
        <v>25</v>
      </c>
      <c r="B31" s="164" t="s">
        <v>18</v>
      </c>
      <c r="C31" s="180" t="s">
        <v>227</v>
      </c>
      <c r="D31" s="165">
        <v>3</v>
      </c>
      <c r="E31" s="165">
        <v>3</v>
      </c>
      <c r="F31" s="165">
        <v>3</v>
      </c>
    </row>
    <row r="32" spans="1:6" ht="15.75" customHeight="1">
      <c r="A32" s="163">
        <v>26</v>
      </c>
      <c r="B32" s="164" t="s">
        <v>19</v>
      </c>
      <c r="C32" s="180" t="s">
        <v>246</v>
      </c>
      <c r="D32" s="165">
        <v>2</v>
      </c>
      <c r="E32" s="165">
        <v>2</v>
      </c>
      <c r="F32" s="165">
        <v>0.75</v>
      </c>
    </row>
    <row r="33" spans="1:6" ht="15.75" customHeight="1">
      <c r="A33" s="163">
        <v>27</v>
      </c>
      <c r="B33" s="164" t="s">
        <v>20</v>
      </c>
      <c r="C33" s="180" t="s">
        <v>228</v>
      </c>
      <c r="D33" s="165">
        <v>1</v>
      </c>
      <c r="E33" s="165">
        <v>1</v>
      </c>
      <c r="F33" s="165">
        <v>0.5</v>
      </c>
    </row>
    <row r="34" spans="1:6" ht="15.75" customHeight="1">
      <c r="A34" s="163">
        <v>28</v>
      </c>
      <c r="B34" s="164" t="s">
        <v>21</v>
      </c>
      <c r="C34" s="180" t="s">
        <v>229</v>
      </c>
      <c r="D34" s="165">
        <v>2</v>
      </c>
      <c r="E34" s="165">
        <v>1</v>
      </c>
      <c r="F34" s="165" t="s">
        <v>100</v>
      </c>
    </row>
    <row r="35" spans="1:6" ht="15.75" customHeight="1">
      <c r="A35" s="163">
        <v>29</v>
      </c>
      <c r="B35" s="164" t="s">
        <v>22</v>
      </c>
      <c r="C35" s="180" t="s">
        <v>230</v>
      </c>
      <c r="D35" s="165">
        <v>2</v>
      </c>
      <c r="E35" s="165">
        <v>2</v>
      </c>
      <c r="F35" s="165">
        <v>1</v>
      </c>
    </row>
    <row r="36" spans="1:6" ht="15.75" customHeight="1">
      <c r="A36" s="163">
        <v>30</v>
      </c>
      <c r="B36" s="164" t="s">
        <v>23</v>
      </c>
      <c r="C36" s="180" t="s">
        <v>231</v>
      </c>
      <c r="D36" s="165" t="s">
        <v>100</v>
      </c>
      <c r="E36" s="165" t="s">
        <v>100</v>
      </c>
      <c r="F36" s="165">
        <v>3</v>
      </c>
    </row>
    <row r="37" spans="1:6" ht="15.75" customHeight="1">
      <c r="A37" s="163">
        <v>31</v>
      </c>
      <c r="B37" s="164" t="s">
        <v>232</v>
      </c>
      <c r="C37" s="180" t="s">
        <v>233</v>
      </c>
      <c r="D37" s="165" t="s">
        <v>207</v>
      </c>
      <c r="E37" s="165">
        <v>1</v>
      </c>
      <c r="F37" s="165">
        <v>1</v>
      </c>
    </row>
    <row r="38" spans="1:6" ht="17.25" customHeight="1">
      <c r="A38" s="163"/>
      <c r="B38" s="168" t="s">
        <v>24</v>
      </c>
      <c r="C38" s="181"/>
      <c r="D38" s="169">
        <f>SUM(D7:D37)</f>
        <v>90.75</v>
      </c>
      <c r="E38" s="170">
        <f>SUM(E7:E37)</f>
        <v>78.88</v>
      </c>
      <c r="F38" s="169">
        <f>SUM(F7:F37)</f>
        <v>26</v>
      </c>
    </row>
    <row r="39" spans="4:5" ht="15">
      <c r="D39" s="27"/>
      <c r="E39" s="27"/>
    </row>
    <row r="40" ht="15.75" customHeight="1" hidden="1">
      <c r="A40" s="171" t="s">
        <v>55</v>
      </c>
    </row>
    <row r="41" ht="15.75" customHeight="1" hidden="1">
      <c r="A41" s="172" t="s">
        <v>101</v>
      </c>
    </row>
    <row r="42" spans="1:6" ht="21" customHeight="1">
      <c r="A42" s="173"/>
      <c r="B42" s="1" t="s">
        <v>234</v>
      </c>
      <c r="F42" s="173"/>
    </row>
    <row r="43" spans="1:6" ht="15">
      <c r="A43" s="173"/>
      <c r="F43" s="173"/>
    </row>
    <row r="44" spans="1:4" s="175" customFormat="1" ht="15">
      <c r="A44" s="174" t="s">
        <v>288</v>
      </c>
      <c r="C44" s="175" t="s">
        <v>301</v>
      </c>
      <c r="D44" s="174"/>
    </row>
    <row r="45" spans="1:6" ht="15">
      <c r="A45" s="1"/>
      <c r="B45" s="183" t="s">
        <v>251</v>
      </c>
      <c r="F45" s="173"/>
    </row>
    <row r="46" spans="2:6" ht="15">
      <c r="B46" s="332" t="s">
        <v>235</v>
      </c>
      <c r="C46" s="332"/>
      <c r="D46" s="332"/>
      <c r="E46" s="332"/>
      <c r="F46" s="332"/>
    </row>
    <row r="47" spans="2:6" ht="15">
      <c r="B47" s="173" t="s">
        <v>236</v>
      </c>
      <c r="C47" s="173"/>
      <c r="D47" s="173"/>
      <c r="E47" s="173"/>
      <c r="F47" s="173"/>
    </row>
    <row r="48" spans="2:6" ht="15">
      <c r="B48" s="173" t="s">
        <v>237</v>
      </c>
      <c r="C48" s="173"/>
      <c r="D48" s="173"/>
      <c r="E48" s="173"/>
      <c r="F48" s="173"/>
    </row>
    <row r="49" spans="2:6" ht="15">
      <c r="B49" s="332" t="s">
        <v>238</v>
      </c>
      <c r="C49" s="332"/>
      <c r="D49" s="332"/>
      <c r="E49" s="332"/>
      <c r="F49" s="332"/>
    </row>
    <row r="50" spans="2:6" ht="12.75" customHeight="1">
      <c r="B50" s="173" t="s">
        <v>239</v>
      </c>
      <c r="C50" s="173"/>
      <c r="D50" s="173"/>
      <c r="E50" s="173"/>
      <c r="F50" s="173"/>
    </row>
    <row r="51" spans="3:6" ht="39" customHeight="1">
      <c r="C51" s="173"/>
      <c r="D51" s="173"/>
      <c r="E51" s="173"/>
      <c r="F51" s="173"/>
    </row>
    <row r="52" spans="2:6" ht="66" customHeight="1">
      <c r="B52" s="176" t="s">
        <v>240</v>
      </c>
      <c r="C52" s="173"/>
      <c r="D52" s="173"/>
      <c r="E52" s="173"/>
      <c r="F52" s="173"/>
    </row>
    <row r="54" ht="15">
      <c r="B54" s="177" t="s">
        <v>241</v>
      </c>
    </row>
    <row r="55" spans="2:3" ht="15">
      <c r="B55" s="27"/>
      <c r="C55" s="27"/>
    </row>
    <row r="77" ht="12.75" customHeight="1" hidden="1"/>
    <row r="104" ht="12.75" customHeight="1"/>
    <row r="105" ht="38.25" customHeight="1"/>
    <row r="107" ht="83.25" customHeight="1"/>
    <row r="147" ht="12.75" customHeight="1"/>
    <row r="148" ht="83.25" customHeight="1"/>
    <row r="149" ht="63.75" customHeight="1"/>
  </sheetData>
  <sheetProtection/>
  <mergeCells count="6">
    <mergeCell ref="B49:F49"/>
    <mergeCell ref="A4:F4"/>
    <mergeCell ref="C8:C9"/>
    <mergeCell ref="C24:C26"/>
    <mergeCell ref="B46:F46"/>
    <mergeCell ref="E3:F3"/>
  </mergeCells>
  <printOptions/>
  <pageMargins left="0.1968503937007874" right="0.1968503937007874" top="0.4724409448818898" bottom="0.2362204724409449" header="0.15748031496062992" footer="0.2362204724409449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J13" sqref="J13"/>
    </sheetView>
  </sheetViews>
  <sheetFormatPr defaultColWidth="9.140625" defaultRowHeight="12.75"/>
  <cols>
    <col min="1" max="1" width="51.7109375" style="2" customWidth="1"/>
    <col min="2" max="2" width="8.28125" style="2" customWidth="1"/>
    <col min="3" max="3" width="12.57421875" style="2" customWidth="1"/>
    <col min="4" max="5" width="12.28125" style="2" customWidth="1"/>
    <col min="6" max="6" width="13.28125" style="2" customWidth="1"/>
    <col min="7" max="7" width="6.140625" style="2" bestFit="1" customWidth="1"/>
    <col min="8" max="16384" width="9.140625" style="2" customWidth="1"/>
  </cols>
  <sheetData>
    <row r="1" spans="1:6" ht="15">
      <c r="A1" s="28"/>
      <c r="B1" s="28"/>
      <c r="C1" s="28"/>
      <c r="D1" s="39"/>
      <c r="E1" s="39"/>
      <c r="F1" s="51"/>
    </row>
    <row r="2" spans="1:6" ht="9.75" customHeight="1">
      <c r="A2" s="28"/>
      <c r="B2" s="28"/>
      <c r="C2" s="28"/>
      <c r="D2" s="39"/>
      <c r="E2" s="39"/>
      <c r="F2" s="51"/>
    </row>
    <row r="3" spans="1:9" ht="15">
      <c r="A3" s="28"/>
      <c r="B3" s="28"/>
      <c r="D3" s="284"/>
      <c r="E3" s="284"/>
      <c r="F3" s="284"/>
      <c r="I3" s="29"/>
    </row>
    <row r="4" spans="1:6" ht="7.5" customHeight="1">
      <c r="A4" s="28"/>
      <c r="B4" s="28"/>
      <c r="C4" s="28"/>
      <c r="D4" s="45"/>
      <c r="E4" s="45"/>
      <c r="F4" s="45"/>
    </row>
    <row r="5" spans="1:6" ht="18.75">
      <c r="A5" s="290"/>
      <c r="B5" s="290"/>
      <c r="C5" s="290"/>
      <c r="D5" s="290"/>
      <c r="E5" s="290"/>
      <c r="F5" s="290"/>
    </row>
    <row r="6" spans="1:10" ht="13.5" customHeight="1">
      <c r="A6" s="290"/>
      <c r="B6" s="290"/>
      <c r="C6" s="290"/>
      <c r="D6" s="290"/>
      <c r="E6" s="290"/>
      <c r="F6" s="290"/>
      <c r="H6" s="12"/>
      <c r="I6" s="12"/>
      <c r="J6" s="12"/>
    </row>
    <row r="7" spans="1:10" ht="13.5" customHeight="1">
      <c r="A7" s="226"/>
      <c r="B7" s="226"/>
      <c r="C7" s="226"/>
      <c r="D7" s="226"/>
      <c r="E7" s="226"/>
      <c r="F7" s="50"/>
      <c r="H7" s="12"/>
      <c r="I7" s="12"/>
      <c r="J7" s="12"/>
    </row>
    <row r="8" spans="1:10" ht="15" customHeight="1">
      <c r="A8" s="342"/>
      <c r="B8" s="343"/>
      <c r="C8" s="337"/>
      <c r="D8" s="339"/>
      <c r="E8" s="339"/>
      <c r="F8" s="339"/>
      <c r="G8" s="12"/>
      <c r="H8" s="12"/>
      <c r="I8" s="282"/>
      <c r="J8" s="12"/>
    </row>
    <row r="9" spans="1:9" ht="17.25" customHeight="1">
      <c r="A9" s="342"/>
      <c r="B9" s="343"/>
      <c r="C9" s="338"/>
      <c r="D9" s="227"/>
      <c r="E9" s="227"/>
      <c r="F9" s="227"/>
      <c r="G9" s="12"/>
      <c r="H9" s="12"/>
      <c r="I9" s="282"/>
    </row>
    <row r="10" spans="1:10" ht="12" customHeight="1">
      <c r="A10" s="228"/>
      <c r="B10" s="228"/>
      <c r="C10" s="228"/>
      <c r="D10" s="228"/>
      <c r="E10" s="228"/>
      <c r="F10" s="228"/>
      <c r="G10" s="12"/>
      <c r="H10" s="12"/>
      <c r="I10" s="12"/>
      <c r="J10" s="12"/>
    </row>
    <row r="11" spans="1:8" ht="15.75">
      <c r="A11" s="229"/>
      <c r="B11" s="230"/>
      <c r="C11" s="231"/>
      <c r="D11" s="231"/>
      <c r="E11" s="231"/>
      <c r="F11" s="231"/>
      <c r="G11" s="12"/>
      <c r="H11" s="12"/>
    </row>
    <row r="12" spans="1:8" ht="15.75">
      <c r="A12" s="232"/>
      <c r="B12" s="230"/>
      <c r="C12" s="231"/>
      <c r="D12" s="231"/>
      <c r="E12" s="231"/>
      <c r="F12" s="231"/>
      <c r="G12" s="12"/>
      <c r="H12" s="12"/>
    </row>
    <row r="13" spans="1:7" ht="15.75">
      <c r="A13" s="233"/>
      <c r="B13" s="234"/>
      <c r="C13" s="235"/>
      <c r="D13" s="236"/>
      <c r="E13" s="236"/>
      <c r="F13" s="236"/>
      <c r="G13" s="12"/>
    </row>
    <row r="14" spans="1:7" ht="15.75">
      <c r="A14" s="233"/>
      <c r="B14" s="234"/>
      <c r="C14" s="235"/>
      <c r="D14" s="236"/>
      <c r="E14" s="236"/>
      <c r="F14" s="236"/>
      <c r="G14" s="12"/>
    </row>
    <row r="15" spans="1:7" ht="15.75">
      <c r="A15" s="233"/>
      <c r="B15" s="234"/>
      <c r="C15" s="235"/>
      <c r="D15" s="236"/>
      <c r="E15" s="236"/>
      <c r="F15" s="236"/>
      <c r="G15" s="12"/>
    </row>
    <row r="16" spans="1:7" ht="15.75">
      <c r="A16" s="233"/>
      <c r="B16" s="234"/>
      <c r="C16" s="235"/>
      <c r="D16" s="236"/>
      <c r="E16" s="236"/>
      <c r="F16" s="236"/>
      <c r="G16" s="12"/>
    </row>
    <row r="17" spans="1:7" ht="15.75">
      <c r="A17" s="237"/>
      <c r="B17" s="72"/>
      <c r="C17" s="238"/>
      <c r="D17" s="236"/>
      <c r="E17" s="236"/>
      <c r="F17" s="236"/>
      <c r="G17" s="12"/>
    </row>
    <row r="18" spans="1:7" ht="17.25" customHeight="1">
      <c r="A18" s="237"/>
      <c r="B18" s="72"/>
      <c r="C18" s="238"/>
      <c r="D18" s="236"/>
      <c r="E18" s="236"/>
      <c r="F18" s="236"/>
      <c r="G18" s="12"/>
    </row>
    <row r="19" spans="1:7" ht="46.5" customHeight="1">
      <c r="A19" s="237"/>
      <c r="B19" s="234"/>
      <c r="C19" s="235"/>
      <c r="D19" s="236"/>
      <c r="E19" s="236"/>
      <c r="F19" s="236"/>
      <c r="G19" s="12"/>
    </row>
    <row r="20" spans="1:7" ht="30" customHeight="1">
      <c r="A20" s="233"/>
      <c r="B20" s="234"/>
      <c r="C20" s="235"/>
      <c r="D20" s="236"/>
      <c r="E20" s="236"/>
      <c r="F20" s="236"/>
      <c r="G20" s="12"/>
    </row>
    <row r="21" spans="1:7" ht="15.75">
      <c r="A21" s="239"/>
      <c r="B21" s="72"/>
      <c r="C21" s="238"/>
      <c r="D21" s="240"/>
      <c r="E21" s="240"/>
      <c r="F21" s="240"/>
      <c r="G21" s="12"/>
    </row>
    <row r="22" spans="1:7" ht="15.75">
      <c r="A22" s="239"/>
      <c r="B22" s="72"/>
      <c r="C22" s="238"/>
      <c r="D22" s="236"/>
      <c r="E22" s="236"/>
      <c r="F22" s="236"/>
      <c r="G22" s="12"/>
    </row>
    <row r="23" spans="1:7" ht="15.75">
      <c r="A23" s="241"/>
      <c r="B23" s="242"/>
      <c r="C23" s="243"/>
      <c r="D23" s="244"/>
      <c r="E23" s="244"/>
      <c r="F23" s="244"/>
      <c r="G23" s="12"/>
    </row>
    <row r="24" spans="1:7" ht="15.75">
      <c r="A24" s="239"/>
      <c r="B24" s="72"/>
      <c r="C24" s="238"/>
      <c r="D24" s="244"/>
      <c r="E24" s="244"/>
      <c r="F24" s="244"/>
      <c r="G24" s="12"/>
    </row>
    <row r="25" spans="1:7" ht="15.75">
      <c r="A25" s="239"/>
      <c r="B25" s="72"/>
      <c r="C25" s="238"/>
      <c r="D25" s="244"/>
      <c r="E25" s="244"/>
      <c r="F25" s="244"/>
      <c r="G25" s="12"/>
    </row>
    <row r="26" spans="1:7" ht="15.75">
      <c r="A26" s="245"/>
      <c r="B26" s="242"/>
      <c r="C26" s="243"/>
      <c r="D26" s="244"/>
      <c r="E26" s="244"/>
      <c r="F26" s="244"/>
      <c r="G26" s="12"/>
    </row>
    <row r="27" spans="1:7" ht="15.75">
      <c r="A27" s="226"/>
      <c r="B27" s="72"/>
      <c r="C27" s="238"/>
      <c r="D27" s="244"/>
      <c r="E27" s="244"/>
      <c r="F27" s="244"/>
      <c r="G27" s="12"/>
    </row>
    <row r="28" spans="1:7" ht="17.25" customHeight="1">
      <c r="A28" s="246"/>
      <c r="B28" s="247"/>
      <c r="C28" s="248"/>
      <c r="D28" s="249"/>
      <c r="E28" s="249"/>
      <c r="F28" s="249"/>
      <c r="G28" s="12"/>
    </row>
    <row r="29" spans="1:7" ht="15.75">
      <c r="A29" s="233"/>
      <c r="B29" s="72"/>
      <c r="C29" s="238"/>
      <c r="D29" s="244"/>
      <c r="E29" s="244"/>
      <c r="F29" s="244"/>
      <c r="G29" s="12"/>
    </row>
    <row r="30" spans="1:7" ht="15.75">
      <c r="A30" s="233"/>
      <c r="B30" s="72"/>
      <c r="C30" s="238"/>
      <c r="D30" s="244"/>
      <c r="E30" s="244"/>
      <c r="F30" s="244"/>
      <c r="G30" s="12"/>
    </row>
    <row r="31" spans="1:7" ht="15.75">
      <c r="A31" s="233"/>
      <c r="B31" s="250"/>
      <c r="C31" s="235"/>
      <c r="D31" s="244"/>
      <c r="E31" s="244"/>
      <c r="F31" s="244"/>
      <c r="G31" s="12"/>
    </row>
    <row r="32" spans="1:7" ht="15.75">
      <c r="A32" s="233"/>
      <c r="B32" s="250"/>
      <c r="C32" s="235"/>
      <c r="D32" s="244"/>
      <c r="E32" s="244"/>
      <c r="F32" s="244"/>
      <c r="G32" s="12"/>
    </row>
    <row r="33" spans="1:7" ht="17.25" customHeight="1">
      <c r="A33" s="251"/>
      <c r="B33" s="252"/>
      <c r="C33" s="253"/>
      <c r="D33" s="244"/>
      <c r="E33" s="244"/>
      <c r="F33" s="244"/>
      <c r="G33" s="12"/>
    </row>
    <row r="34" spans="1:7" ht="15.75">
      <c r="A34" s="233"/>
      <c r="B34" s="250"/>
      <c r="C34" s="235"/>
      <c r="D34" s="244"/>
      <c r="E34" s="244"/>
      <c r="F34" s="244"/>
      <c r="G34" s="12"/>
    </row>
    <row r="35" spans="1:7" ht="15.75">
      <c r="A35" s="233"/>
      <c r="B35" s="234"/>
      <c r="C35" s="235"/>
      <c r="D35" s="236"/>
      <c r="E35" s="236"/>
      <c r="F35" s="236"/>
      <c r="G35" s="12"/>
    </row>
    <row r="36" spans="1:7" ht="15.75">
      <c r="A36" s="233"/>
      <c r="B36" s="250"/>
      <c r="C36" s="235"/>
      <c r="D36" s="236"/>
      <c r="E36" s="236"/>
      <c r="F36" s="236"/>
      <c r="G36" s="12"/>
    </row>
    <row r="37" spans="1:7" ht="15.75">
      <c r="A37" s="233"/>
      <c r="B37" s="234"/>
      <c r="C37" s="235"/>
      <c r="D37" s="236"/>
      <c r="E37" s="236"/>
      <c r="F37" s="236"/>
      <c r="G37" s="12"/>
    </row>
    <row r="38" spans="1:7" ht="15.75">
      <c r="A38" s="233"/>
      <c r="B38" s="72"/>
      <c r="C38" s="238"/>
      <c r="D38" s="236"/>
      <c r="E38" s="236"/>
      <c r="F38" s="236"/>
      <c r="G38" s="12"/>
    </row>
    <row r="39" spans="1:7" ht="19.5" customHeight="1">
      <c r="A39" s="254"/>
      <c r="B39" s="255"/>
      <c r="C39" s="256"/>
      <c r="D39" s="256"/>
      <c r="E39" s="256"/>
      <c r="F39" s="256"/>
      <c r="G39" s="12"/>
    </row>
    <row r="40" spans="1:7" ht="15.75">
      <c r="A40" s="226"/>
      <c r="B40" s="72"/>
      <c r="C40" s="238"/>
      <c r="D40" s="236"/>
      <c r="E40" s="236"/>
      <c r="F40" s="236"/>
      <c r="G40" s="12"/>
    </row>
    <row r="41" spans="1:7" ht="15.75">
      <c r="A41" s="233"/>
      <c r="B41" s="72"/>
      <c r="C41" s="238"/>
      <c r="D41" s="236"/>
      <c r="E41" s="236"/>
      <c r="F41" s="236"/>
      <c r="G41" s="12"/>
    </row>
    <row r="42" spans="1:7" ht="15.75">
      <c r="A42" s="254"/>
      <c r="B42" s="72"/>
      <c r="C42" s="257"/>
      <c r="D42" s="231"/>
      <c r="E42" s="231"/>
      <c r="F42" s="258"/>
      <c r="G42" s="12"/>
    </row>
    <row r="43" spans="1:7" ht="15.75">
      <c r="A43" s="232"/>
      <c r="B43" s="255"/>
      <c r="C43" s="257"/>
      <c r="D43" s="257"/>
      <c r="E43" s="257"/>
      <c r="F43" s="257"/>
      <c r="G43" s="12"/>
    </row>
    <row r="44" spans="1:7" ht="15.75">
      <c r="A44" s="71"/>
      <c r="B44" s="72"/>
      <c r="C44" s="238"/>
      <c r="D44" s="259"/>
      <c r="E44" s="259"/>
      <c r="F44" s="259"/>
      <c r="G44" s="219"/>
    </row>
    <row r="45" spans="1:7" ht="15.75">
      <c r="A45" s="71"/>
      <c r="B45" s="72"/>
      <c r="C45" s="238"/>
      <c r="D45" s="259"/>
      <c r="E45" s="259"/>
      <c r="F45" s="259"/>
      <c r="G45" s="219"/>
    </row>
    <row r="46" spans="1:7" ht="15.75">
      <c r="A46" s="71"/>
      <c r="B46" s="72"/>
      <c r="C46" s="238"/>
      <c r="D46" s="259"/>
      <c r="E46" s="259"/>
      <c r="F46" s="259"/>
      <c r="G46" s="219"/>
    </row>
    <row r="47" spans="1:7" ht="15">
      <c r="A47" s="71"/>
      <c r="B47" s="72"/>
      <c r="C47" s="72"/>
      <c r="D47" s="73"/>
      <c r="E47" s="73"/>
      <c r="F47" s="73"/>
      <c r="G47" s="12"/>
    </row>
    <row r="48" spans="1:6" ht="15">
      <c r="A48" s="289"/>
      <c r="B48" s="289"/>
      <c r="C48" s="289"/>
      <c r="D48" s="289"/>
      <c r="E48" s="289"/>
      <c r="F48" s="289"/>
    </row>
    <row r="49" spans="1:6" ht="48" customHeight="1">
      <c r="A49" s="260"/>
      <c r="B49" s="234"/>
      <c r="C49" s="234"/>
      <c r="D49" s="261"/>
      <c r="E49" s="261"/>
      <c r="F49" s="262"/>
    </row>
    <row r="50" spans="1:6" ht="27" customHeight="1">
      <c r="A50" s="263"/>
      <c r="B50" s="264"/>
      <c r="C50" s="265"/>
      <c r="D50" s="265"/>
      <c r="E50" s="265"/>
      <c r="F50" s="265"/>
    </row>
    <row r="51" spans="1:6" ht="16.5" customHeight="1">
      <c r="A51" s="266"/>
      <c r="B51" s="264"/>
      <c r="C51" s="265"/>
      <c r="D51" s="265"/>
      <c r="E51" s="265"/>
      <c r="F51" s="265"/>
    </row>
    <row r="52" spans="1:7" s="58" customFormat="1" ht="16.5" customHeight="1">
      <c r="A52" s="245"/>
      <c r="B52" s="242"/>
      <c r="C52" s="267"/>
      <c r="D52" s="267"/>
      <c r="E52" s="267"/>
      <c r="F52" s="268"/>
      <c r="G52" s="140"/>
    </row>
    <row r="53" spans="1:7" ht="16.5" customHeight="1">
      <c r="A53" s="245"/>
      <c r="B53" s="242"/>
      <c r="C53" s="267"/>
      <c r="D53" s="267"/>
      <c r="E53" s="267"/>
      <c r="F53" s="268"/>
      <c r="G53" s="141"/>
    </row>
    <row r="54" spans="1:7" ht="16.5" customHeight="1">
      <c r="A54" s="269"/>
      <c r="B54" s="255"/>
      <c r="C54" s="270"/>
      <c r="D54" s="270"/>
      <c r="E54" s="270"/>
      <c r="F54" s="271"/>
      <c r="G54" s="141"/>
    </row>
    <row r="55" spans="1:7" ht="16.5" customHeight="1">
      <c r="A55" s="266"/>
      <c r="B55" s="255"/>
      <c r="C55" s="272"/>
      <c r="D55" s="272"/>
      <c r="E55" s="272"/>
      <c r="F55" s="272"/>
      <c r="G55" s="141"/>
    </row>
    <row r="56" spans="1:7" ht="16.5" customHeight="1">
      <c r="A56" s="269"/>
      <c r="B56" s="255"/>
      <c r="C56" s="270"/>
      <c r="D56" s="270"/>
      <c r="E56" s="270"/>
      <c r="F56" s="271"/>
      <c r="G56" s="141"/>
    </row>
    <row r="57" spans="1:7" ht="16.5" customHeight="1">
      <c r="A57" s="245"/>
      <c r="B57" s="242"/>
      <c r="C57" s="267"/>
      <c r="D57" s="267"/>
      <c r="E57" s="267"/>
      <c r="F57" s="273"/>
      <c r="G57" s="141"/>
    </row>
    <row r="58" spans="1:6" ht="33" customHeight="1">
      <c r="A58" s="274"/>
      <c r="B58" s="255"/>
      <c r="C58" s="265"/>
      <c r="D58" s="265"/>
      <c r="E58" s="265"/>
      <c r="F58" s="265"/>
    </row>
    <row r="59" spans="1:6" ht="16.5" customHeight="1">
      <c r="A59" s="245"/>
      <c r="B59" s="242"/>
      <c r="C59" s="267"/>
      <c r="D59" s="267"/>
      <c r="E59" s="267"/>
      <c r="F59" s="268"/>
    </row>
    <row r="60" spans="1:6" ht="16.5" customHeight="1">
      <c r="A60" s="274"/>
      <c r="B60" s="255"/>
      <c r="C60" s="272"/>
      <c r="D60" s="272"/>
      <c r="E60" s="272"/>
      <c r="F60" s="272"/>
    </row>
    <row r="61" spans="1:6" ht="16.5" customHeight="1">
      <c r="A61" s="245"/>
      <c r="B61" s="242"/>
      <c r="C61" s="267"/>
      <c r="D61" s="267"/>
      <c r="E61" s="267"/>
      <c r="F61" s="268"/>
    </row>
    <row r="62" spans="1:6" ht="16.5" customHeight="1">
      <c r="A62" s="245"/>
      <c r="B62" s="242"/>
      <c r="C62" s="267"/>
      <c r="D62" s="267"/>
      <c r="E62" s="267"/>
      <c r="F62" s="268"/>
    </row>
    <row r="63" spans="1:6" ht="16.5" customHeight="1">
      <c r="A63" s="245"/>
      <c r="B63" s="242"/>
      <c r="C63" s="275"/>
      <c r="D63" s="275"/>
      <c r="E63" s="275"/>
      <c r="F63" s="275"/>
    </row>
    <row r="64" spans="1:6" ht="16.5" customHeight="1">
      <c r="A64" s="276"/>
      <c r="B64" s="242"/>
      <c r="C64" s="270"/>
      <c r="D64" s="270"/>
      <c r="E64" s="270"/>
      <c r="F64" s="268"/>
    </row>
    <row r="65" spans="1:6" ht="16.5" customHeight="1">
      <c r="A65" s="276"/>
      <c r="B65" s="242"/>
      <c r="C65" s="270"/>
      <c r="D65" s="270"/>
      <c r="E65" s="270"/>
      <c r="F65" s="268"/>
    </row>
    <row r="66" spans="1:6" ht="16.5" customHeight="1">
      <c r="A66" s="274"/>
      <c r="B66" s="255"/>
      <c r="C66" s="272"/>
      <c r="D66" s="272"/>
      <c r="E66" s="272"/>
      <c r="F66" s="272"/>
    </row>
    <row r="67" spans="1:6" ht="16.5" customHeight="1">
      <c r="A67" s="245"/>
      <c r="B67" s="242"/>
      <c r="C67" s="267"/>
      <c r="D67" s="267"/>
      <c r="E67" s="267"/>
      <c r="F67" s="268"/>
    </row>
    <row r="68" spans="1:6" ht="30" customHeight="1">
      <c r="A68" s="251"/>
      <c r="B68" s="242"/>
      <c r="C68" s="277"/>
      <c r="D68" s="277"/>
      <c r="E68" s="277"/>
      <c r="F68" s="242"/>
    </row>
    <row r="69" spans="1:6" ht="16.5" customHeight="1">
      <c r="A69" s="274"/>
      <c r="B69" s="255"/>
      <c r="C69" s="272"/>
      <c r="D69" s="272"/>
      <c r="E69" s="272"/>
      <c r="F69" s="272"/>
    </row>
    <row r="70" spans="1:6" ht="16.5" customHeight="1">
      <c r="A70" s="245"/>
      <c r="B70" s="242"/>
      <c r="C70" s="267"/>
      <c r="D70" s="267"/>
      <c r="E70" s="267"/>
      <c r="F70" s="268"/>
    </row>
    <row r="71" spans="1:6" ht="16.5" customHeight="1">
      <c r="A71" s="245"/>
      <c r="B71" s="242"/>
      <c r="C71" s="242"/>
      <c r="D71" s="340"/>
      <c r="E71" s="340"/>
      <c r="F71" s="340"/>
    </row>
    <row r="72" spans="1:6" ht="16.5" customHeight="1">
      <c r="A72" s="274"/>
      <c r="B72" s="72"/>
      <c r="C72" s="72"/>
      <c r="D72" s="341"/>
      <c r="E72" s="341"/>
      <c r="F72" s="341"/>
    </row>
    <row r="73" spans="1:6" ht="16.5" customHeight="1">
      <c r="A73" s="274"/>
      <c r="B73" s="72"/>
      <c r="C73" s="72"/>
      <c r="D73" s="341"/>
      <c r="E73" s="341"/>
      <c r="F73" s="341"/>
    </row>
    <row r="74" spans="1:6" ht="12.75">
      <c r="A74" s="12"/>
      <c r="B74" s="12"/>
      <c r="C74" s="12"/>
      <c r="D74" s="12"/>
      <c r="E74" s="12"/>
      <c r="F74" s="12"/>
    </row>
    <row r="75" spans="1:3" ht="15.75">
      <c r="A75" s="54"/>
      <c r="B75" s="9"/>
      <c r="C75" s="9"/>
    </row>
    <row r="76" spans="1:3" ht="15.75">
      <c r="A76" s="56"/>
      <c r="B76" s="9"/>
      <c r="C76" s="9"/>
    </row>
    <row r="77" spans="1:3" ht="15.75">
      <c r="A77" s="6"/>
      <c r="B77" s="9"/>
      <c r="C77" s="9"/>
    </row>
    <row r="81" spans="1:2" ht="15.75">
      <c r="A81" s="10"/>
      <c r="B81" s="3"/>
    </row>
  </sheetData>
  <sheetProtection/>
  <mergeCells count="12">
    <mergeCell ref="D73:F73"/>
    <mergeCell ref="D3:F3"/>
    <mergeCell ref="A5:F5"/>
    <mergeCell ref="A6:F6"/>
    <mergeCell ref="A8:A9"/>
    <mergeCell ref="B8:B9"/>
    <mergeCell ref="C8:C9"/>
    <mergeCell ref="D8:F8"/>
    <mergeCell ref="I8:I9"/>
    <mergeCell ref="A48:F48"/>
    <mergeCell ref="D71:F71"/>
    <mergeCell ref="D72:F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primaria</cp:lastModifiedBy>
  <cp:lastPrinted>2020-12-18T07:04:58Z</cp:lastPrinted>
  <dcterms:created xsi:type="dcterms:W3CDTF">1996-10-08T23:32:33Z</dcterms:created>
  <dcterms:modified xsi:type="dcterms:W3CDTF">2020-12-18T13:24:16Z</dcterms:modified>
  <cp:category/>
  <cp:version/>
  <cp:contentType/>
  <cp:contentStatus/>
</cp:coreProperties>
</file>